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DAU THAU\NAM 2019\XET THAU 2019\XET THAU 2019\XET TAI CHINH\7_QD _Trung thau 2019\DM TRÚNG THẦU (chuẩn)\"/>
    </mc:Choice>
  </mc:AlternateContent>
  <bookViews>
    <workbookView xWindow="0" yWindow="60" windowWidth="20490" windowHeight="7605" tabRatio="603" firstSheet="2" activeTab="2"/>
  </bookViews>
  <sheets>
    <sheet name="g1bs" sheetId="42" state="hidden" r:id="rId1"/>
    <sheet name="g2bs" sheetId="43" state="hidden" r:id="rId2"/>
    <sheet name="G1 chuẩn " sheetId="50" r:id="rId3"/>
    <sheet name="G2 chuẩn" sheetId="36" r:id="rId4"/>
    <sheet name="G3 chuẩn" sheetId="37" r:id="rId5"/>
    <sheet name="g3 bs" sheetId="41" state="hidden" r:id="rId6"/>
    <sheet name="g4bs" sheetId="44" state="hidden" r:id="rId7"/>
    <sheet name="G4 chuẩn" sheetId="38" r:id="rId8"/>
    <sheet name="g5bs" sheetId="45" state="hidden" r:id="rId9"/>
    <sheet name="G5 chuẩn" sheetId="39" r:id="rId10"/>
    <sheet name="G6" sheetId="23" r:id="rId11"/>
    <sheet name="Goi 7" sheetId="48" r:id="rId12"/>
    <sheet name="g7abs" sheetId="47" state="hidden" r:id="rId13"/>
    <sheet name="Goi 8A" sheetId="20" r:id="rId14"/>
    <sheet name="Goi 8B" sheetId="40" r:id="rId15"/>
  </sheets>
  <externalReferences>
    <externalReference r:id="rId16"/>
    <externalReference r:id="rId17"/>
  </externalReferences>
  <definedNames>
    <definedName name="_xlnm._FilterDatabase" localSheetId="2" hidden="1">'G1 chuẩn '!$A$2:$AB$2</definedName>
    <definedName name="_xlnm._FilterDatabase" localSheetId="3" hidden="1">'G2 chuẩn'!$A$2:$Y$78</definedName>
    <definedName name="_xlnm._FilterDatabase" localSheetId="4" hidden="1">'G3 chuẩn'!$A$2:$CI$248</definedName>
    <definedName name="_xlnm._FilterDatabase" localSheetId="7" hidden="1">'G4 chuẩn'!$A$2:$V$27</definedName>
    <definedName name="_xlnm._FilterDatabase" localSheetId="9" hidden="1">'G5 chuẩn'!$A$2:$W$22</definedName>
    <definedName name="_xlnm._FilterDatabase" localSheetId="10" hidden="1">'G6'!$A$2:$Z$5</definedName>
    <definedName name="_xlnm._FilterDatabase" localSheetId="11" hidden="1">'Goi 7'!$A$2:$X$34</definedName>
    <definedName name="_xlnm._FilterDatabase" localSheetId="13" hidden="1">'Goi 8A'!$A$2:$V$119</definedName>
    <definedName name="_xlnm._FilterDatabase" localSheetId="14" hidden="1">'Goi 8B'!$A$2:$I$74</definedName>
    <definedName name="_xlnm.Print_Titles" localSheetId="3">'G2 chuẩn'!$2:$2</definedName>
    <definedName name="_xlnm.Print_Titles" localSheetId="4">'G3 chuẩn'!$2:$2</definedName>
    <definedName name="_xlnm.Print_Titles" localSheetId="7">'G4 chuẩn'!$2:$2</definedName>
    <definedName name="_xlnm.Print_Titles" localSheetId="9">'G5 chuẩn'!$2:$2</definedName>
    <definedName name="_xlnm.Print_Titles" localSheetId="11">'Goi 7'!$2:$2</definedName>
    <definedName name="_xlnm.Print_Titles" localSheetId="13">'Goi 8A'!$2:$2</definedName>
  </definedNames>
  <calcPr calcId="152511"/>
  <fileRecoveryPr autoRecover="0"/>
</workbook>
</file>

<file path=xl/calcChain.xml><?xml version="1.0" encoding="utf-8"?>
<calcChain xmlns="http://schemas.openxmlformats.org/spreadsheetml/2006/main">
  <c r="W12" i="39" l="1"/>
  <c r="Z4" i="39"/>
  <c r="Z5" i="39"/>
  <c r="Z6" i="39"/>
  <c r="Z7" i="39"/>
  <c r="Z8" i="39"/>
  <c r="Z9" i="39"/>
  <c r="Z10" i="39"/>
  <c r="Z11" i="39"/>
  <c r="Z12" i="39"/>
  <c r="AA12" i="39" s="1"/>
  <c r="Z13" i="39"/>
  <c r="Z14" i="39"/>
  <c r="Z15" i="39"/>
  <c r="Z16" i="39"/>
  <c r="Z17" i="39"/>
  <c r="Z18" i="39"/>
  <c r="Z19" i="39"/>
  <c r="Z20" i="39"/>
  <c r="Z21" i="39"/>
  <c r="Z22" i="39"/>
  <c r="Z3" i="39"/>
  <c r="X4" i="39"/>
  <c r="X5" i="39"/>
  <c r="X6" i="39"/>
  <c r="X7" i="39"/>
  <c r="X8" i="39"/>
  <c r="X9" i="39"/>
  <c r="X10" i="39"/>
  <c r="X11" i="39"/>
  <c r="X12" i="39"/>
  <c r="AC12" i="39" s="1"/>
  <c r="X13" i="39"/>
  <c r="X14" i="39"/>
  <c r="X15" i="39"/>
  <c r="X16" i="39"/>
  <c r="X17" i="39"/>
  <c r="X18" i="39"/>
  <c r="X19" i="39"/>
  <c r="X20" i="39"/>
  <c r="X21" i="39"/>
  <c r="X22" i="39"/>
  <c r="X3" i="39"/>
  <c r="Y12" i="39" l="1"/>
  <c r="AF4" i="37"/>
  <c r="AF5" i="37"/>
  <c r="AF6" i="37"/>
  <c r="AF7" i="37"/>
  <c r="AF8" i="37"/>
  <c r="AF9" i="37"/>
  <c r="AF10" i="37"/>
  <c r="AF11" i="37"/>
  <c r="AF12" i="37"/>
  <c r="AF13" i="37"/>
  <c r="AF14" i="37"/>
  <c r="AF15" i="37"/>
  <c r="AF16" i="37"/>
  <c r="AF17" i="37"/>
  <c r="AF18" i="37"/>
  <c r="AF19" i="37"/>
  <c r="AF20" i="37"/>
  <c r="AF21" i="37"/>
  <c r="AF22" i="37"/>
  <c r="AF23" i="37"/>
  <c r="AF24" i="37"/>
  <c r="AF25" i="37"/>
  <c r="AF26" i="37"/>
  <c r="AF27" i="37"/>
  <c r="AF28" i="37"/>
  <c r="AF29" i="37"/>
  <c r="AF30" i="37"/>
  <c r="AF31" i="37"/>
  <c r="AF32" i="37"/>
  <c r="AF33" i="37"/>
  <c r="AF34" i="37"/>
  <c r="AF35" i="37"/>
  <c r="AF36" i="37"/>
  <c r="AF37" i="37"/>
  <c r="AF38" i="37"/>
  <c r="AF39" i="37"/>
  <c r="AF40" i="37"/>
  <c r="AF41" i="37"/>
  <c r="AF42" i="37"/>
  <c r="AF43" i="37"/>
  <c r="AF44" i="37"/>
  <c r="AF45" i="37"/>
  <c r="AF46" i="37"/>
  <c r="AF47" i="37"/>
  <c r="AF48" i="37"/>
  <c r="AF49" i="37"/>
  <c r="AF50" i="37"/>
  <c r="AF51" i="37"/>
  <c r="AF52" i="37"/>
  <c r="AF53" i="37"/>
  <c r="AF54" i="37"/>
  <c r="AF55" i="37"/>
  <c r="AF56" i="37"/>
  <c r="AF57" i="37"/>
  <c r="AF58" i="37"/>
  <c r="AF59" i="37"/>
  <c r="AF60" i="37"/>
  <c r="AF61" i="37"/>
  <c r="AF62" i="37"/>
  <c r="AF63" i="37"/>
  <c r="AF64" i="37"/>
  <c r="AF65" i="37"/>
  <c r="AF66" i="37"/>
  <c r="AF67" i="37"/>
  <c r="AF68" i="37"/>
  <c r="AF69" i="37"/>
  <c r="AF70" i="37"/>
  <c r="AF71" i="37"/>
  <c r="AF72" i="37"/>
  <c r="AF73" i="37"/>
  <c r="AF74" i="37"/>
  <c r="AF75" i="37"/>
  <c r="AF76" i="37"/>
  <c r="AF77" i="37"/>
  <c r="AF78" i="37"/>
  <c r="AF79" i="37"/>
  <c r="AF80" i="37"/>
  <c r="AF81" i="37"/>
  <c r="AF82" i="37"/>
  <c r="AF83" i="37"/>
  <c r="AF84" i="37"/>
  <c r="AF85" i="37"/>
  <c r="AF86" i="37"/>
  <c r="AF87" i="37"/>
  <c r="AF88" i="37"/>
  <c r="AF89" i="37"/>
  <c r="AF90" i="37"/>
  <c r="AF91" i="37"/>
  <c r="AF92" i="37"/>
  <c r="AF93" i="37"/>
  <c r="AF94" i="37"/>
  <c r="AF95" i="37"/>
  <c r="AF96" i="37"/>
  <c r="AF97" i="37"/>
  <c r="AF98" i="37"/>
  <c r="AF99" i="37"/>
  <c r="AF100" i="37"/>
  <c r="AF101" i="37"/>
  <c r="AF102" i="37"/>
  <c r="AF103" i="37"/>
  <c r="AF104" i="37"/>
  <c r="AF105" i="37"/>
  <c r="AF106" i="37"/>
  <c r="AF107" i="37"/>
  <c r="AF108" i="37"/>
  <c r="AF109" i="37"/>
  <c r="AF110" i="37"/>
  <c r="AF111" i="37"/>
  <c r="AF112" i="37"/>
  <c r="AF113" i="37"/>
  <c r="AF114" i="37"/>
  <c r="AF115" i="37"/>
  <c r="AF116" i="37"/>
  <c r="AF117" i="37"/>
  <c r="AF118" i="37"/>
  <c r="AF119" i="37"/>
  <c r="AF120" i="37"/>
  <c r="AF121" i="37"/>
  <c r="AF122" i="37"/>
  <c r="AF123" i="37"/>
  <c r="AF124" i="37"/>
  <c r="AF125" i="37"/>
  <c r="AF126" i="37"/>
  <c r="AF127" i="37"/>
  <c r="AF128" i="37"/>
  <c r="AF129" i="37"/>
  <c r="AF130" i="37"/>
  <c r="AF131" i="37"/>
  <c r="AF132" i="37"/>
  <c r="AF133" i="37"/>
  <c r="AF134" i="37"/>
  <c r="AF135" i="37"/>
  <c r="AF136" i="37"/>
  <c r="AF137" i="37"/>
  <c r="AF138" i="37"/>
  <c r="AF139" i="37"/>
  <c r="AF140" i="37"/>
  <c r="AF141" i="37"/>
  <c r="AF142" i="37"/>
  <c r="AF143" i="37"/>
  <c r="AF144" i="37"/>
  <c r="AF145" i="37"/>
  <c r="AF146" i="37"/>
  <c r="AF147" i="37"/>
  <c r="AF148" i="37"/>
  <c r="AF149" i="37"/>
  <c r="AF150" i="37"/>
  <c r="AF151" i="37"/>
  <c r="AF152" i="37"/>
  <c r="AF153" i="37"/>
  <c r="AF154" i="37"/>
  <c r="AF155" i="37"/>
  <c r="AF156" i="37"/>
  <c r="AF157" i="37"/>
  <c r="AF158" i="37"/>
  <c r="AF159" i="37"/>
  <c r="AF160" i="37"/>
  <c r="AF161" i="37"/>
  <c r="AF162" i="37"/>
  <c r="AF163" i="37"/>
  <c r="AF164" i="37"/>
  <c r="AF165" i="37"/>
  <c r="AF166" i="37"/>
  <c r="AF167" i="37"/>
  <c r="AF168" i="37"/>
  <c r="AF169" i="37"/>
  <c r="AF170" i="37"/>
  <c r="AF171" i="37"/>
  <c r="AF172" i="37"/>
  <c r="AF173" i="37"/>
  <c r="AF174" i="37"/>
  <c r="AF175" i="37"/>
  <c r="AF176" i="37"/>
  <c r="AF177" i="37"/>
  <c r="AF178" i="37"/>
  <c r="AF179" i="37"/>
  <c r="AF180" i="37"/>
  <c r="AF181" i="37"/>
  <c r="AF182" i="37"/>
  <c r="AF183" i="37"/>
  <c r="AF184" i="37"/>
  <c r="AF185" i="37"/>
  <c r="AF186" i="37"/>
  <c r="AF187" i="37"/>
  <c r="AF188" i="37"/>
  <c r="AF189" i="37"/>
  <c r="AF190" i="37"/>
  <c r="AF191" i="37"/>
  <c r="AF192" i="37"/>
  <c r="AF193" i="37"/>
  <c r="AF194" i="37"/>
  <c r="AF195" i="37"/>
  <c r="AF196" i="37"/>
  <c r="AF197" i="37"/>
  <c r="AF198" i="37"/>
  <c r="AF199" i="37"/>
  <c r="AF200" i="37"/>
  <c r="AF201" i="37"/>
  <c r="AF202" i="37"/>
  <c r="AF203" i="37"/>
  <c r="AF204" i="37"/>
  <c r="AF205" i="37"/>
  <c r="AF206" i="37"/>
  <c r="AF207" i="37"/>
  <c r="AF208" i="37"/>
  <c r="AF209" i="37"/>
  <c r="AF210" i="37"/>
  <c r="AF211" i="37"/>
  <c r="AF212" i="37"/>
  <c r="AF213" i="37"/>
  <c r="AF214" i="37"/>
  <c r="AF215" i="37"/>
  <c r="AF216" i="37"/>
  <c r="AF217" i="37"/>
  <c r="AF218" i="37"/>
  <c r="AF219" i="37"/>
  <c r="AF220" i="37"/>
  <c r="AF221" i="37"/>
  <c r="AF222" i="37"/>
  <c r="AF223" i="37"/>
  <c r="AF224" i="37"/>
  <c r="AF225" i="37"/>
  <c r="AF226" i="37"/>
  <c r="AF227" i="37"/>
  <c r="AF228" i="37"/>
  <c r="AF229" i="37"/>
  <c r="AF230" i="37"/>
  <c r="AF231" i="37"/>
  <c r="AF232" i="37"/>
  <c r="AF233" i="37"/>
  <c r="AF234" i="37"/>
  <c r="AF235" i="37"/>
  <c r="AF236" i="37"/>
  <c r="AF237" i="37"/>
  <c r="AF238" i="37"/>
  <c r="AF239" i="37"/>
  <c r="AF240" i="37"/>
  <c r="AF241" i="37"/>
  <c r="AF242" i="37"/>
  <c r="AF243" i="37"/>
  <c r="AF244" i="37"/>
  <c r="AF245" i="37"/>
  <c r="AF246" i="37"/>
  <c r="AF247" i="37"/>
  <c r="AF248" i="37"/>
  <c r="AF3" i="37"/>
  <c r="AD4" i="37"/>
  <c r="AD5" i="37"/>
  <c r="AD6" i="37"/>
  <c r="AD7" i="37"/>
  <c r="AD8" i="37"/>
  <c r="AD9" i="37"/>
  <c r="AD10" i="37"/>
  <c r="AD11" i="37"/>
  <c r="AD12" i="37"/>
  <c r="AD13" i="37"/>
  <c r="AD14" i="37"/>
  <c r="AD15" i="37"/>
  <c r="AD16" i="37"/>
  <c r="AD17" i="37"/>
  <c r="AD18" i="37"/>
  <c r="AD19" i="37"/>
  <c r="AD20" i="37"/>
  <c r="AD21" i="37"/>
  <c r="AD22" i="37"/>
  <c r="AD23" i="37"/>
  <c r="AD24" i="37"/>
  <c r="AD25" i="37"/>
  <c r="AD26" i="37"/>
  <c r="AD27" i="37"/>
  <c r="AD28" i="37"/>
  <c r="AD29" i="37"/>
  <c r="AD30" i="37"/>
  <c r="AD31" i="37"/>
  <c r="AD32" i="37"/>
  <c r="AD33" i="37"/>
  <c r="AD34" i="37"/>
  <c r="AD35" i="37"/>
  <c r="AD36" i="37"/>
  <c r="AD37" i="37"/>
  <c r="AD38" i="37"/>
  <c r="AD39" i="37"/>
  <c r="AD40" i="37"/>
  <c r="AD41" i="37"/>
  <c r="AD42" i="37"/>
  <c r="AD43" i="37"/>
  <c r="AD44" i="37"/>
  <c r="AD45" i="37"/>
  <c r="AD46" i="37"/>
  <c r="AD47" i="37"/>
  <c r="AD48" i="37"/>
  <c r="AD49" i="37"/>
  <c r="AD50" i="37"/>
  <c r="AD51" i="37"/>
  <c r="AD52" i="37"/>
  <c r="AD53" i="37"/>
  <c r="AD54" i="37"/>
  <c r="AD55" i="37"/>
  <c r="AD56" i="37"/>
  <c r="AD57" i="37"/>
  <c r="AD58" i="37"/>
  <c r="AD59" i="37"/>
  <c r="AD60" i="37"/>
  <c r="AD61" i="37"/>
  <c r="AD62" i="37"/>
  <c r="AD63" i="37"/>
  <c r="AD64" i="37"/>
  <c r="AD65" i="37"/>
  <c r="AD66" i="37"/>
  <c r="AD67" i="37"/>
  <c r="AD68" i="37"/>
  <c r="AD69" i="37"/>
  <c r="AD70" i="37"/>
  <c r="AD71" i="37"/>
  <c r="AD72" i="37"/>
  <c r="AD73" i="37"/>
  <c r="AD74" i="37"/>
  <c r="AD75" i="37"/>
  <c r="AD76" i="37"/>
  <c r="AD77" i="37"/>
  <c r="AD78" i="37"/>
  <c r="AD79" i="37"/>
  <c r="AD80" i="37"/>
  <c r="AD81" i="37"/>
  <c r="AD82" i="37"/>
  <c r="AD83" i="37"/>
  <c r="AD84" i="37"/>
  <c r="AD85" i="37"/>
  <c r="AD86" i="37"/>
  <c r="AD87" i="37"/>
  <c r="AD88" i="37"/>
  <c r="AD89" i="37"/>
  <c r="AD90" i="37"/>
  <c r="AD91" i="37"/>
  <c r="AD92" i="37"/>
  <c r="AD93" i="37"/>
  <c r="AD94" i="37"/>
  <c r="AD95" i="37"/>
  <c r="AD96" i="37"/>
  <c r="AD97" i="37"/>
  <c r="AD98" i="37"/>
  <c r="AD99" i="37"/>
  <c r="AD100" i="37"/>
  <c r="AD101" i="37"/>
  <c r="AD102" i="37"/>
  <c r="AD103" i="37"/>
  <c r="AD104" i="37"/>
  <c r="AD105" i="37"/>
  <c r="AD106" i="37"/>
  <c r="AD107" i="37"/>
  <c r="AD108" i="37"/>
  <c r="AD109" i="37"/>
  <c r="AD110" i="37"/>
  <c r="AD111" i="37"/>
  <c r="AD112" i="37"/>
  <c r="AD113" i="37"/>
  <c r="AD114" i="37"/>
  <c r="AD115" i="37"/>
  <c r="AD116" i="37"/>
  <c r="AD117" i="37"/>
  <c r="AD118" i="37"/>
  <c r="AD119" i="37"/>
  <c r="AD120" i="37"/>
  <c r="AD121" i="37"/>
  <c r="AD122" i="37"/>
  <c r="AD123" i="37"/>
  <c r="AD124" i="37"/>
  <c r="AD125" i="37"/>
  <c r="AD126" i="37"/>
  <c r="AD127" i="37"/>
  <c r="AD128" i="37"/>
  <c r="AD129" i="37"/>
  <c r="AD130" i="37"/>
  <c r="AD131" i="37"/>
  <c r="AD132" i="37"/>
  <c r="AD133" i="37"/>
  <c r="AD134" i="37"/>
  <c r="AD135" i="37"/>
  <c r="AD136" i="37"/>
  <c r="AD137" i="37"/>
  <c r="AD138" i="37"/>
  <c r="AD139" i="37"/>
  <c r="AD140" i="37"/>
  <c r="AD141" i="37"/>
  <c r="AD142" i="37"/>
  <c r="AD143" i="37"/>
  <c r="AD144" i="37"/>
  <c r="AD145" i="37"/>
  <c r="AD146" i="37"/>
  <c r="AD147" i="37"/>
  <c r="AD148" i="37"/>
  <c r="AD149" i="37"/>
  <c r="AD150" i="37"/>
  <c r="AD151" i="37"/>
  <c r="AD152" i="37"/>
  <c r="AD153" i="37"/>
  <c r="AD154" i="37"/>
  <c r="AD155" i="37"/>
  <c r="AD156" i="37"/>
  <c r="AD157" i="37"/>
  <c r="AD158" i="37"/>
  <c r="AD159" i="37"/>
  <c r="AD160" i="37"/>
  <c r="AD161" i="37"/>
  <c r="AD162" i="37"/>
  <c r="AD163" i="37"/>
  <c r="AD164" i="37"/>
  <c r="AD165" i="37"/>
  <c r="AD166" i="37"/>
  <c r="AD167" i="37"/>
  <c r="AD168" i="37"/>
  <c r="AD169" i="37"/>
  <c r="AD170" i="37"/>
  <c r="AD171" i="37"/>
  <c r="AD172" i="37"/>
  <c r="AD173" i="37"/>
  <c r="AD174" i="37"/>
  <c r="AD175" i="37"/>
  <c r="AD176" i="37"/>
  <c r="AD177" i="37"/>
  <c r="AD178" i="37"/>
  <c r="AD179" i="37"/>
  <c r="AD180" i="37"/>
  <c r="AD181" i="37"/>
  <c r="AD182" i="37"/>
  <c r="AD183" i="37"/>
  <c r="AD184" i="37"/>
  <c r="AD185" i="37"/>
  <c r="AD186" i="37"/>
  <c r="AD187" i="37"/>
  <c r="AD188" i="37"/>
  <c r="AD189" i="37"/>
  <c r="AD190" i="37"/>
  <c r="AD191" i="37"/>
  <c r="AD192" i="37"/>
  <c r="AD193" i="37"/>
  <c r="AD194" i="37"/>
  <c r="AD195" i="37"/>
  <c r="AD196" i="37"/>
  <c r="AD197" i="37"/>
  <c r="AD198" i="37"/>
  <c r="AD199" i="37"/>
  <c r="AD200" i="37"/>
  <c r="AD201" i="37"/>
  <c r="AD202" i="37"/>
  <c r="AD203" i="37"/>
  <c r="AD204" i="37"/>
  <c r="AD205" i="37"/>
  <c r="AD206" i="37"/>
  <c r="AD207" i="37"/>
  <c r="AD208" i="37"/>
  <c r="AD209" i="37"/>
  <c r="AD210" i="37"/>
  <c r="AD211" i="37"/>
  <c r="AD212" i="37"/>
  <c r="AD213" i="37"/>
  <c r="AD214" i="37"/>
  <c r="AD215" i="37"/>
  <c r="AD216" i="37"/>
  <c r="AD217" i="37"/>
  <c r="AD218" i="37"/>
  <c r="AD219" i="37"/>
  <c r="AD220" i="37"/>
  <c r="AD221" i="37"/>
  <c r="AD222" i="37"/>
  <c r="AD223" i="37"/>
  <c r="AD224" i="37"/>
  <c r="AD225" i="37"/>
  <c r="AD226" i="37"/>
  <c r="AD227" i="37"/>
  <c r="AD228" i="37"/>
  <c r="AD229" i="37"/>
  <c r="AD230" i="37"/>
  <c r="AD231" i="37"/>
  <c r="AD232" i="37"/>
  <c r="AD233" i="37"/>
  <c r="AD234" i="37"/>
  <c r="AD235" i="37"/>
  <c r="AD236" i="37"/>
  <c r="AD237" i="37"/>
  <c r="AD238" i="37"/>
  <c r="AD239" i="37"/>
  <c r="AD240" i="37"/>
  <c r="AD241" i="37"/>
  <c r="AD242" i="37"/>
  <c r="AD243" i="37"/>
  <c r="AD244" i="37"/>
  <c r="AD245" i="37"/>
  <c r="AD246" i="37"/>
  <c r="AD247" i="37"/>
  <c r="AD248" i="37"/>
  <c r="AD3" i="37"/>
  <c r="Y3" i="36"/>
  <c r="Y4" i="36"/>
  <c r="Y5" i="36"/>
  <c r="Y6" i="36"/>
  <c r="Y7" i="36"/>
  <c r="Y8" i="36"/>
  <c r="Y9" i="36"/>
  <c r="Y10" i="36"/>
  <c r="Y11" i="36"/>
  <c r="Y12" i="36"/>
  <c r="Y13" i="36"/>
  <c r="Y14" i="36"/>
  <c r="Y15" i="36"/>
  <c r="Y16" i="36"/>
  <c r="Y17" i="36"/>
  <c r="Y18" i="36"/>
  <c r="Y19" i="36"/>
  <c r="Y20" i="36"/>
  <c r="Y21" i="36"/>
  <c r="Y22" i="36"/>
  <c r="Y23" i="36"/>
  <c r="Y24" i="36"/>
  <c r="Y25" i="36"/>
  <c r="Y26" i="36"/>
  <c r="Y27" i="36"/>
  <c r="Y28" i="36"/>
  <c r="Y29" i="36"/>
  <c r="Y30" i="36"/>
  <c r="Y31" i="36"/>
  <c r="Y32" i="36"/>
  <c r="Y33" i="36"/>
  <c r="Y34" i="36"/>
  <c r="Y35" i="36"/>
  <c r="Y36" i="36"/>
  <c r="Y37" i="36"/>
  <c r="Y38" i="36"/>
  <c r="Y39" i="36"/>
  <c r="Y40" i="36"/>
  <c r="Y41" i="36"/>
  <c r="Y42" i="36"/>
  <c r="Y43" i="36"/>
  <c r="Y44" i="36"/>
  <c r="Y45" i="36"/>
  <c r="Y46" i="36"/>
  <c r="Y47" i="36"/>
  <c r="Y48" i="36"/>
  <c r="Y49" i="36"/>
  <c r="Y50" i="36"/>
  <c r="Y51" i="36"/>
  <c r="Y52" i="36"/>
  <c r="Y53" i="36"/>
  <c r="Y54" i="36"/>
  <c r="Y55" i="36"/>
  <c r="Y56" i="36"/>
  <c r="Y57" i="36"/>
  <c r="Y58" i="36"/>
  <c r="Y59" i="36"/>
  <c r="Y60" i="36"/>
  <c r="Y61" i="36"/>
  <c r="Y62" i="36"/>
  <c r="Y63" i="36"/>
  <c r="Y64" i="36"/>
  <c r="Y65" i="36"/>
  <c r="Y66" i="36"/>
  <c r="Y67" i="36"/>
  <c r="Y68" i="36"/>
  <c r="Y69" i="36"/>
  <c r="Y70" i="36"/>
  <c r="Y71" i="36"/>
  <c r="Y72" i="36"/>
  <c r="Y73" i="36"/>
  <c r="Y74" i="36"/>
  <c r="Y75" i="36"/>
  <c r="Y76" i="36"/>
  <c r="Y77" i="36"/>
  <c r="Y78" i="36"/>
  <c r="T4" i="20" l="1"/>
  <c r="T5" i="20"/>
  <c r="T6" i="20"/>
  <c r="T7" i="20"/>
  <c r="T8"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T116" i="20"/>
  <c r="T117" i="20"/>
  <c r="T118" i="20"/>
  <c r="T119" i="20"/>
  <c r="T3" i="20"/>
  <c r="X4" i="48"/>
  <c r="X5" i="48"/>
  <c r="X6" i="48"/>
  <c r="X7" i="48"/>
  <c r="X8" i="48"/>
  <c r="X9" i="48"/>
  <c r="X11" i="48"/>
  <c r="X12" i="48"/>
  <c r="X13" i="48"/>
  <c r="X14" i="48"/>
  <c r="X15" i="48"/>
  <c r="X16" i="48"/>
  <c r="X17" i="48"/>
  <c r="X18" i="48"/>
  <c r="X19" i="48"/>
  <c r="X20" i="48"/>
  <c r="X21" i="48"/>
  <c r="X22" i="48"/>
  <c r="X23" i="48"/>
  <c r="X24" i="48"/>
  <c r="X25" i="48"/>
  <c r="X26" i="48"/>
  <c r="X27" i="48"/>
  <c r="X28" i="48"/>
  <c r="X29" i="48"/>
  <c r="X31" i="48"/>
  <c r="X32" i="48"/>
  <c r="X33" i="48"/>
  <c r="X30" i="48"/>
  <c r="X34" i="48"/>
  <c r="X10" i="48"/>
  <c r="X3" i="48"/>
  <c r="X3" i="23"/>
  <c r="Z3" i="23" s="1"/>
  <c r="X4" i="23"/>
  <c r="Z4" i="23" s="1"/>
  <c r="X5" i="23"/>
  <c r="Z5" i="23" s="1"/>
  <c r="W4" i="39"/>
  <c r="W5" i="39"/>
  <c r="W6" i="39"/>
  <c r="W7" i="39"/>
  <c r="W8" i="39"/>
  <c r="W9" i="39"/>
  <c r="W10" i="39"/>
  <c r="W11" i="39"/>
  <c r="W14" i="39"/>
  <c r="W15" i="39"/>
  <c r="W16" i="39"/>
  <c r="W17" i="39"/>
  <c r="W18" i="39"/>
  <c r="W19" i="39"/>
  <c r="W20" i="39"/>
  <c r="W21" i="39"/>
  <c r="W22" i="39"/>
  <c r="W13" i="39"/>
  <c r="W3" i="39"/>
  <c r="V5" i="38"/>
  <c r="V6" i="38"/>
  <c r="V7" i="38"/>
  <c r="V8" i="38"/>
  <c r="V9" i="38"/>
  <c r="V10" i="38"/>
  <c r="V11" i="38"/>
  <c r="V12" i="38"/>
  <c r="V13" i="38"/>
  <c r="V14" i="38"/>
  <c r="V15" i="38"/>
  <c r="V16" i="38"/>
  <c r="V17" i="38"/>
  <c r="V18" i="38"/>
  <c r="V19" i="38"/>
  <c r="V20" i="38"/>
  <c r="V21" i="38"/>
  <c r="V22" i="38"/>
  <c r="V24" i="38"/>
  <c r="V25" i="38"/>
  <c r="V26" i="38"/>
  <c r="V27" i="38"/>
  <c r="V23" i="38"/>
  <c r="V4" i="38"/>
  <c r="V3" i="38"/>
  <c r="AB29" i="37"/>
  <c r="AB30" i="37"/>
  <c r="AB31" i="37"/>
  <c r="AB32" i="37"/>
  <c r="AB33" i="37"/>
  <c r="AB34" i="37"/>
  <c r="AB35" i="37"/>
  <c r="AB36" i="37"/>
  <c r="AB37" i="37"/>
  <c r="AB38" i="37"/>
  <c r="AB39" i="37"/>
  <c r="AB40" i="37"/>
  <c r="AB41" i="37"/>
  <c r="AB42" i="37"/>
  <c r="AB43" i="37"/>
  <c r="AB44" i="37"/>
  <c r="AB45" i="37"/>
  <c r="AB46" i="37"/>
  <c r="AB47" i="37"/>
  <c r="AB48" i="37"/>
  <c r="AB49" i="37"/>
  <c r="AB50" i="37"/>
  <c r="AB51" i="37"/>
  <c r="AB52" i="37"/>
  <c r="AB53" i="37"/>
  <c r="AB55" i="37"/>
  <c r="AB56" i="37"/>
  <c r="AB57" i="37"/>
  <c r="AB58" i="37"/>
  <c r="AB59" i="37"/>
  <c r="AB60" i="37"/>
  <c r="AB61" i="37"/>
  <c r="AB62" i="37"/>
  <c r="AB64" i="37"/>
  <c r="AB65" i="37"/>
  <c r="AB66" i="37"/>
  <c r="AB67" i="37"/>
  <c r="AB68" i="37"/>
  <c r="AB69" i="37"/>
  <c r="AB70" i="37"/>
  <c r="AB71" i="37"/>
  <c r="AB72" i="37"/>
  <c r="AB73" i="37"/>
  <c r="AB74" i="37"/>
  <c r="AB75" i="37"/>
  <c r="AB76" i="37"/>
  <c r="AB77" i="37"/>
  <c r="AB78" i="37"/>
  <c r="AB88" i="37"/>
  <c r="AB79" i="37"/>
  <c r="AB80" i="37"/>
  <c r="AB81" i="37"/>
  <c r="AB82" i="37"/>
  <c r="AB83" i="37"/>
  <c r="AB84" i="37"/>
  <c r="AB85" i="37"/>
  <c r="AB86" i="37"/>
  <c r="AB87" i="37"/>
  <c r="AB90" i="37"/>
  <c r="AB91" i="37"/>
  <c r="AB92" i="37"/>
  <c r="AB93" i="37"/>
  <c r="AB94" i="37"/>
  <c r="AB95" i="37"/>
  <c r="AB96" i="37"/>
  <c r="AB97" i="37"/>
  <c r="AB98" i="37"/>
  <c r="AB99" i="37"/>
  <c r="AB100" i="37"/>
  <c r="AB101" i="37"/>
  <c r="AB102" i="37"/>
  <c r="AB104" i="37"/>
  <c r="AB103" i="37"/>
  <c r="AB105" i="37"/>
  <c r="AB106" i="37"/>
  <c r="AB108" i="37"/>
  <c r="AB109" i="37"/>
  <c r="AB110" i="37"/>
  <c r="AB111" i="37"/>
  <c r="AB112" i="37"/>
  <c r="AB107" i="37"/>
  <c r="AB113" i="37"/>
  <c r="AB114" i="37"/>
  <c r="AB115" i="37"/>
  <c r="AB116" i="37"/>
  <c r="AB117" i="37"/>
  <c r="AB118" i="37"/>
  <c r="AB119" i="37"/>
  <c r="AB121" i="37"/>
  <c r="AB122" i="37"/>
  <c r="AB123" i="37"/>
  <c r="AB124" i="37"/>
  <c r="AB125" i="37"/>
  <c r="AB131" i="37"/>
  <c r="AB132" i="37"/>
  <c r="AB126" i="37"/>
  <c r="AB127" i="37"/>
  <c r="AB128" i="37"/>
  <c r="AB129" i="37"/>
  <c r="AB130" i="37"/>
  <c r="AB133" i="37"/>
  <c r="AB134" i="37"/>
  <c r="AB135" i="37"/>
  <c r="AB136" i="37"/>
  <c r="AB137" i="37"/>
  <c r="AB139" i="37"/>
  <c r="AB138" i="37"/>
  <c r="AB140" i="37"/>
  <c r="AB141" i="37"/>
  <c r="AB142" i="37"/>
  <c r="AB143" i="37"/>
  <c r="AB144" i="37"/>
  <c r="AB145" i="37"/>
  <c r="AB146" i="37"/>
  <c r="AB147" i="37"/>
  <c r="AB148" i="37"/>
  <c r="AB149" i="37"/>
  <c r="AB150" i="37"/>
  <c r="AB151" i="37"/>
  <c r="AB152" i="37"/>
  <c r="AB153" i="37"/>
  <c r="AB154" i="37"/>
  <c r="AB155" i="37"/>
  <c r="AB156" i="37"/>
  <c r="AB157" i="37"/>
  <c r="AB160" i="37"/>
  <c r="AB161" i="37"/>
  <c r="AB158" i="37"/>
  <c r="AB159" i="37"/>
  <c r="AB162" i="37"/>
  <c r="AB163" i="37"/>
  <c r="AB164" i="37"/>
  <c r="AB166" i="37"/>
  <c r="AB167" i="37"/>
  <c r="AB168" i="37"/>
  <c r="AB169" i="37"/>
  <c r="AB170" i="37"/>
  <c r="AB171" i="37"/>
  <c r="AB172" i="37"/>
  <c r="AB173" i="37"/>
  <c r="AB174" i="37"/>
  <c r="AB175" i="37"/>
  <c r="AB176" i="37"/>
  <c r="AB177" i="37"/>
  <c r="AB178" i="37"/>
  <c r="AB179" i="37"/>
  <c r="AB180" i="37"/>
  <c r="AB181" i="37"/>
  <c r="AB182" i="37"/>
  <c r="AB183" i="37"/>
  <c r="AB184" i="37"/>
  <c r="AB185" i="37"/>
  <c r="AB186" i="37"/>
  <c r="AB187" i="37"/>
  <c r="AB188" i="37"/>
  <c r="AB189" i="37"/>
  <c r="AB190" i="37"/>
  <c r="AB191" i="37"/>
  <c r="AB192" i="37"/>
  <c r="AB193" i="37"/>
  <c r="AB203" i="37"/>
  <c r="AB194" i="37"/>
  <c r="AB195" i="37"/>
  <c r="AB196" i="37"/>
  <c r="AB197" i="37"/>
  <c r="AB198" i="37"/>
  <c r="AB199" i="37"/>
  <c r="AB200" i="37"/>
  <c r="AB201" i="37"/>
  <c r="AB202" i="37"/>
  <c r="AB204" i="37"/>
  <c r="AB205" i="37"/>
  <c r="AB206" i="37"/>
  <c r="AB207" i="37"/>
  <c r="AB208" i="37"/>
  <c r="AB209" i="37"/>
  <c r="AB210" i="37"/>
  <c r="AB211" i="37"/>
  <c r="AB212" i="37"/>
  <c r="AE212" i="37" s="1"/>
  <c r="AB213" i="37"/>
  <c r="AB215" i="37"/>
  <c r="AB216" i="37"/>
  <c r="AB217" i="37"/>
  <c r="AB218" i="37"/>
  <c r="AB220" i="37"/>
  <c r="AB219" i="37"/>
  <c r="AB221" i="37"/>
  <c r="AB222" i="37"/>
  <c r="AB223" i="37"/>
  <c r="AB224" i="37"/>
  <c r="AB229" i="37"/>
  <c r="AB225" i="37"/>
  <c r="AB226" i="37"/>
  <c r="AB227" i="37"/>
  <c r="AB228" i="37"/>
  <c r="AB230" i="37"/>
  <c r="AB231" i="37"/>
  <c r="AB232" i="37"/>
  <c r="AB233" i="37"/>
  <c r="AB234" i="37"/>
  <c r="AB235" i="37"/>
  <c r="AB236" i="37"/>
  <c r="AB237" i="37"/>
  <c r="AB238" i="37"/>
  <c r="AB239" i="37"/>
  <c r="AB240" i="37"/>
  <c r="AB241" i="37"/>
  <c r="AB242" i="37"/>
  <c r="AB243" i="37"/>
  <c r="AB244" i="37"/>
  <c r="AB245" i="37"/>
  <c r="AB246" i="37"/>
  <c r="AB247" i="37"/>
  <c r="AB248" i="37"/>
  <c r="AB214" i="37"/>
  <c r="AB63" i="37"/>
  <c r="AB54" i="37"/>
  <c r="AB89" i="37"/>
  <c r="AB120" i="37"/>
  <c r="AB165" i="37"/>
  <c r="AB22" i="37"/>
  <c r="AB23" i="37"/>
  <c r="AB24" i="37"/>
  <c r="AB25" i="37"/>
  <c r="AB26" i="37"/>
  <c r="AB27" i="37"/>
  <c r="AB28" i="37"/>
  <c r="AB7" i="37"/>
  <c r="AB8" i="37"/>
  <c r="AB9" i="37"/>
  <c r="AB10" i="37"/>
  <c r="AB11" i="37"/>
  <c r="AB12" i="37"/>
  <c r="AB13" i="37"/>
  <c r="AB14" i="37"/>
  <c r="AB15" i="37"/>
  <c r="AB16" i="37"/>
  <c r="AB17" i="37"/>
  <c r="AB18" i="37"/>
  <c r="AB19" i="37"/>
  <c r="AB20" i="37"/>
  <c r="AB21" i="37"/>
  <c r="AB4" i="37"/>
  <c r="AB5" i="37"/>
  <c r="AB6" i="37"/>
  <c r="AB3" i="37"/>
  <c r="AB4" i="50"/>
  <c r="AB5" i="50"/>
  <c r="AB6" i="50"/>
  <c r="AB7" i="50"/>
  <c r="AB8" i="50"/>
  <c r="AB10" i="50"/>
  <c r="AB11" i="50"/>
  <c r="AB13" i="50"/>
  <c r="AB14" i="50"/>
  <c r="AB15" i="50"/>
  <c r="AB16" i="50"/>
  <c r="AB17" i="50"/>
  <c r="AB18" i="50"/>
  <c r="AB19" i="50"/>
  <c r="AB20" i="50"/>
  <c r="AB21" i="50"/>
  <c r="AB22" i="50"/>
  <c r="AB23" i="50"/>
  <c r="AB24" i="50"/>
  <c r="AB25" i="50"/>
  <c r="AB26" i="50"/>
  <c r="AB27" i="50"/>
  <c r="AB28" i="50"/>
  <c r="AB29" i="50"/>
  <c r="AB30" i="50"/>
  <c r="AB31" i="50"/>
  <c r="AB32" i="50"/>
  <c r="AB34" i="50"/>
  <c r="AB35" i="50"/>
  <c r="AB37" i="50"/>
  <c r="AB38" i="50"/>
  <c r="AB39" i="50"/>
  <c r="AB40" i="50"/>
  <c r="AB41" i="50"/>
  <c r="AB42" i="50"/>
  <c r="AB43" i="50"/>
  <c r="AB44" i="50"/>
  <c r="AB45" i="50"/>
  <c r="AB46" i="50"/>
  <c r="AB47" i="50"/>
  <c r="AB48" i="50"/>
  <c r="AB49" i="50"/>
  <c r="AB50" i="50"/>
  <c r="AB51" i="50"/>
  <c r="AB52" i="50"/>
  <c r="AB53" i="50"/>
  <c r="AB55" i="50"/>
  <c r="AB56" i="50"/>
  <c r="AB57" i="50"/>
  <c r="AB58" i="50"/>
  <c r="AB59" i="50"/>
  <c r="AB61" i="50"/>
  <c r="AB62" i="50"/>
  <c r="AB60" i="50"/>
  <c r="AB63" i="50"/>
  <c r="AB64" i="50"/>
  <c r="AB65" i="50"/>
  <c r="AB66" i="50"/>
  <c r="AB67" i="50"/>
  <c r="AB69" i="50"/>
  <c r="AB68" i="50"/>
  <c r="AB70" i="50"/>
  <c r="AB71" i="50"/>
  <c r="AB72" i="50"/>
  <c r="AB73" i="50"/>
  <c r="AB74" i="50"/>
  <c r="AB75" i="50"/>
  <c r="AB76" i="50"/>
  <c r="AB77" i="50"/>
  <c r="AB78" i="50"/>
  <c r="AB79" i="50"/>
  <c r="AB80" i="50"/>
  <c r="AB81" i="50"/>
  <c r="AB82" i="50"/>
  <c r="AB83" i="50"/>
  <c r="AB84" i="50"/>
  <c r="AB85" i="50"/>
  <c r="AB86" i="50"/>
  <c r="AB87" i="50"/>
  <c r="AB88" i="50"/>
  <c r="AB89" i="50"/>
  <c r="AB91" i="50"/>
  <c r="AB92" i="50"/>
  <c r="AB93" i="50"/>
  <c r="AB94" i="50"/>
  <c r="AB95" i="50"/>
  <c r="AB96" i="50"/>
  <c r="AB97" i="50"/>
  <c r="AB98" i="50"/>
  <c r="AB99" i="50"/>
  <c r="AB100" i="50"/>
  <c r="AB102" i="50"/>
  <c r="AB101" i="50"/>
  <c r="AB104" i="50"/>
  <c r="AB105" i="50"/>
  <c r="AB106" i="50"/>
  <c r="AB107" i="50"/>
  <c r="AB108" i="50"/>
  <c r="AB109" i="50"/>
  <c r="AB110" i="50"/>
  <c r="AB111" i="50"/>
  <c r="AB112" i="50"/>
  <c r="AB113" i="50"/>
  <c r="AB115" i="50"/>
  <c r="AB116" i="50"/>
  <c r="AB117" i="50"/>
  <c r="AB118" i="50"/>
  <c r="AB120" i="50"/>
  <c r="AB121" i="50"/>
  <c r="AB122" i="50"/>
  <c r="AB123" i="50"/>
  <c r="AB124" i="50"/>
  <c r="AB125" i="50"/>
  <c r="AB126" i="50"/>
  <c r="AB127" i="50"/>
  <c r="AB128" i="50"/>
  <c r="AB129" i="50"/>
  <c r="AB130" i="50"/>
  <c r="AB131" i="50"/>
  <c r="AB132" i="50"/>
  <c r="AB133" i="50"/>
  <c r="AB134" i="50"/>
  <c r="AB135" i="50"/>
  <c r="AB136" i="50"/>
  <c r="AB137" i="50"/>
  <c r="AB138" i="50"/>
  <c r="AB139" i="50"/>
  <c r="AB148" i="50"/>
  <c r="AB149" i="50"/>
  <c r="AB142" i="50"/>
  <c r="AB143" i="50"/>
  <c r="AB144" i="50"/>
  <c r="AB146" i="50"/>
  <c r="AB147" i="50"/>
  <c r="AB150" i="50"/>
  <c r="AB151" i="50"/>
  <c r="AB152" i="50"/>
  <c r="AB153" i="50"/>
  <c r="AB154" i="50"/>
  <c r="AB155" i="50"/>
  <c r="AB156" i="50"/>
  <c r="AB157" i="50"/>
  <c r="AB158" i="50"/>
  <c r="AB159" i="50"/>
  <c r="AB160" i="50"/>
  <c r="AB9" i="50"/>
  <c r="AB140" i="50"/>
  <c r="AB33" i="50"/>
  <c r="AB103" i="50"/>
  <c r="AB90" i="50"/>
  <c r="AB145" i="50"/>
  <c r="AB119" i="50"/>
  <c r="AB114" i="50"/>
  <c r="AB36" i="50"/>
  <c r="AB12" i="50"/>
  <c r="AB141" i="50"/>
  <c r="AB54" i="50"/>
  <c r="AB3" i="50"/>
  <c r="Y20" i="39" l="1"/>
  <c r="AA20" i="39"/>
  <c r="AA10" i="39"/>
  <c r="Y10" i="39"/>
  <c r="Y13" i="39"/>
  <c r="AA13" i="39"/>
  <c r="Y19" i="39"/>
  <c r="AA19" i="39"/>
  <c r="Y15" i="39"/>
  <c r="AA15" i="39"/>
  <c r="AA9" i="39"/>
  <c r="Y9" i="39"/>
  <c r="Y22" i="39"/>
  <c r="AA22" i="39"/>
  <c r="AA18" i="39"/>
  <c r="Y18" i="39"/>
  <c r="AA14" i="39"/>
  <c r="Y14" i="39"/>
  <c r="Y8" i="39"/>
  <c r="AA8" i="39"/>
  <c r="AA4" i="39"/>
  <c r="Y4" i="39"/>
  <c r="Y3" i="39"/>
  <c r="AA3" i="39"/>
  <c r="Y16" i="39"/>
  <c r="AA16" i="39"/>
  <c r="Y6" i="39"/>
  <c r="AA6" i="39"/>
  <c r="AA5" i="39"/>
  <c r="Y5" i="39"/>
  <c r="AA21" i="39"/>
  <c r="Y21" i="39"/>
  <c r="AA17" i="39"/>
  <c r="Y17" i="39"/>
  <c r="AA11" i="39"/>
  <c r="Y11" i="39"/>
  <c r="Y7" i="39"/>
  <c r="AA7" i="39"/>
  <c r="AG21" i="37"/>
  <c r="AE21" i="37"/>
  <c r="AG13" i="37"/>
  <c r="AE13" i="37"/>
  <c r="AG9" i="37"/>
  <c r="AE9" i="37"/>
  <c r="AG23" i="37"/>
  <c r="AE23" i="37"/>
  <c r="AG244" i="37"/>
  <c r="AE244" i="37"/>
  <c r="AG232" i="37"/>
  <c r="AE232" i="37"/>
  <c r="AG5" i="37"/>
  <c r="AE5" i="37"/>
  <c r="AG19" i="37"/>
  <c r="AE19" i="37"/>
  <c r="AG15" i="37"/>
  <c r="AE15" i="37"/>
  <c r="AG11" i="37"/>
  <c r="AE11" i="37"/>
  <c r="AG7" i="37"/>
  <c r="AE7" i="37"/>
  <c r="AG25" i="37"/>
  <c r="AE25" i="37"/>
  <c r="AG165" i="37"/>
  <c r="AE165" i="37"/>
  <c r="AG63" i="37"/>
  <c r="AE63" i="37"/>
  <c r="AG246" i="37"/>
  <c r="AE246" i="37"/>
  <c r="AG242" i="37"/>
  <c r="AE242" i="37"/>
  <c r="AG238" i="37"/>
  <c r="AE238" i="37"/>
  <c r="AG234" i="37"/>
  <c r="AE234" i="37"/>
  <c r="AG230" i="37"/>
  <c r="AE230" i="37"/>
  <c r="AG225" i="37"/>
  <c r="AE225" i="37"/>
  <c r="AG222" i="37"/>
  <c r="AE222" i="37"/>
  <c r="AG218" i="37"/>
  <c r="AE218" i="37"/>
  <c r="AG213" i="37"/>
  <c r="AE213" i="37"/>
  <c r="AG209" i="37"/>
  <c r="AE209" i="37"/>
  <c r="AG205" i="37"/>
  <c r="AE205" i="37"/>
  <c r="AG200" i="37"/>
  <c r="AE200" i="37"/>
  <c r="AG196" i="37"/>
  <c r="AE196" i="37"/>
  <c r="AG193" i="37"/>
  <c r="AE193" i="37"/>
  <c r="AG189" i="37"/>
  <c r="AE189" i="37"/>
  <c r="AG185" i="37"/>
  <c r="AE185" i="37"/>
  <c r="AG181" i="37"/>
  <c r="AE181" i="37"/>
  <c r="AG177" i="37"/>
  <c r="AE177" i="37"/>
  <c r="AG173" i="37"/>
  <c r="AE173" i="37"/>
  <c r="AG169" i="37"/>
  <c r="AE169" i="37"/>
  <c r="AG164" i="37"/>
  <c r="AE164" i="37"/>
  <c r="AG158" i="37"/>
  <c r="AE158" i="37"/>
  <c r="AG156" i="37"/>
  <c r="AE156" i="37"/>
  <c r="AG152" i="37"/>
  <c r="AE152" i="37"/>
  <c r="AG148" i="37"/>
  <c r="AE148" i="37"/>
  <c r="AG144" i="37"/>
  <c r="AE144" i="37"/>
  <c r="AG140" i="37"/>
  <c r="AE140" i="37"/>
  <c r="AG136" i="37"/>
  <c r="AE136" i="37"/>
  <c r="AG130" i="37"/>
  <c r="AE130" i="37"/>
  <c r="AG126" i="37"/>
  <c r="AE126" i="37"/>
  <c r="AG124" i="37"/>
  <c r="AE124" i="37"/>
  <c r="AG119" i="37"/>
  <c r="AE119" i="37"/>
  <c r="AG115" i="37"/>
  <c r="AE115" i="37"/>
  <c r="AG112" i="37"/>
  <c r="AE112" i="37"/>
  <c r="AG108" i="37"/>
  <c r="AE108" i="37"/>
  <c r="AG104" i="37"/>
  <c r="AE104" i="37"/>
  <c r="AG99" i="37"/>
  <c r="AE99" i="37"/>
  <c r="AG95" i="37"/>
  <c r="AE95" i="37"/>
  <c r="AG91" i="37"/>
  <c r="AE91" i="37"/>
  <c r="AG85" i="37"/>
  <c r="AE85" i="37"/>
  <c r="AG81" i="37"/>
  <c r="AE81" i="37"/>
  <c r="AG78" i="37"/>
  <c r="AE78" i="37"/>
  <c r="AG74" i="37"/>
  <c r="AE74" i="37"/>
  <c r="AG70" i="37"/>
  <c r="AE70" i="37"/>
  <c r="AG66" i="37"/>
  <c r="AE66" i="37"/>
  <c r="AG61" i="37"/>
  <c r="AE61" i="37"/>
  <c r="AG57" i="37"/>
  <c r="AE57" i="37"/>
  <c r="AG52" i="37"/>
  <c r="AE52" i="37"/>
  <c r="AG48" i="37"/>
  <c r="AE48" i="37"/>
  <c r="AG44" i="37"/>
  <c r="AE44" i="37"/>
  <c r="AG40" i="37"/>
  <c r="AE40" i="37"/>
  <c r="AG36" i="37"/>
  <c r="AE36" i="37"/>
  <c r="AG32" i="37"/>
  <c r="AE32" i="37"/>
  <c r="AG4" i="37"/>
  <c r="AE4" i="37"/>
  <c r="AG18" i="37"/>
  <c r="AE18" i="37"/>
  <c r="AG14" i="37"/>
  <c r="AE14" i="37"/>
  <c r="AG10" i="37"/>
  <c r="AE10" i="37"/>
  <c r="AG28" i="37"/>
  <c r="AE28" i="37"/>
  <c r="AG24" i="37"/>
  <c r="AE24" i="37"/>
  <c r="AG120" i="37"/>
  <c r="AE120" i="37"/>
  <c r="AG214" i="37"/>
  <c r="AE214" i="37"/>
  <c r="AG245" i="37"/>
  <c r="AE245" i="37"/>
  <c r="AG241" i="37"/>
  <c r="AE241" i="37"/>
  <c r="AG237" i="37"/>
  <c r="AE237" i="37"/>
  <c r="AG233" i="37"/>
  <c r="AE233" i="37"/>
  <c r="AG228" i="37"/>
  <c r="AE228" i="37"/>
  <c r="AG229" i="37"/>
  <c r="AE229" i="37"/>
  <c r="AG221" i="37"/>
  <c r="AE221" i="37"/>
  <c r="AG217" i="37"/>
  <c r="AE217" i="37"/>
  <c r="AG212" i="37"/>
  <c r="AG208" i="37"/>
  <c r="AE208" i="37"/>
  <c r="AG204" i="37"/>
  <c r="AE204" i="37"/>
  <c r="AG199" i="37"/>
  <c r="AE199" i="37"/>
  <c r="AG195" i="37"/>
  <c r="AE195" i="37"/>
  <c r="AG192" i="37"/>
  <c r="AE192" i="37"/>
  <c r="AG188" i="37"/>
  <c r="AE188" i="37"/>
  <c r="AG184" i="37"/>
  <c r="AE184" i="37"/>
  <c r="AG180" i="37"/>
  <c r="AE180" i="37"/>
  <c r="AG176" i="37"/>
  <c r="AE176" i="37"/>
  <c r="AG172" i="37"/>
  <c r="AE172" i="37"/>
  <c r="AG168" i="37"/>
  <c r="AE168" i="37"/>
  <c r="AG163" i="37"/>
  <c r="AE163" i="37"/>
  <c r="AG161" i="37"/>
  <c r="AE161" i="37"/>
  <c r="AG155" i="37"/>
  <c r="AE155" i="37"/>
  <c r="AG151" i="37"/>
  <c r="AE151" i="37"/>
  <c r="AG147" i="37"/>
  <c r="AE147" i="37"/>
  <c r="AG143" i="37"/>
  <c r="AE143" i="37"/>
  <c r="AG138" i="37"/>
  <c r="AE138" i="37"/>
  <c r="AG135" i="37"/>
  <c r="AE135" i="37"/>
  <c r="AG129" i="37"/>
  <c r="AE129" i="37"/>
  <c r="AG132" i="37"/>
  <c r="AE132" i="37"/>
  <c r="AG123" i="37"/>
  <c r="AE123" i="37"/>
  <c r="AG118" i="37"/>
  <c r="AE118" i="37"/>
  <c r="AG114" i="37"/>
  <c r="AE114" i="37"/>
  <c r="AG111" i="37"/>
  <c r="AE111" i="37"/>
  <c r="AG106" i="37"/>
  <c r="AE106" i="37"/>
  <c r="AG102" i="37"/>
  <c r="AE102" i="37"/>
  <c r="AG98" i="37"/>
  <c r="AE98" i="37"/>
  <c r="AG94" i="37"/>
  <c r="AE94" i="37"/>
  <c r="AG90" i="37"/>
  <c r="AE90" i="37"/>
  <c r="AG84" i="37"/>
  <c r="AE84" i="37"/>
  <c r="AG80" i="37"/>
  <c r="AE80" i="37"/>
  <c r="AG77" i="37"/>
  <c r="AE77" i="37"/>
  <c r="AG73" i="37"/>
  <c r="AE73" i="37"/>
  <c r="AG69" i="37"/>
  <c r="AE69" i="37"/>
  <c r="AG65" i="37"/>
  <c r="AE65" i="37"/>
  <c r="AG60" i="37"/>
  <c r="AE60" i="37"/>
  <c r="AG56" i="37"/>
  <c r="AE56" i="37"/>
  <c r="AG51" i="37"/>
  <c r="AE51" i="37"/>
  <c r="AG47" i="37"/>
  <c r="AE47" i="37"/>
  <c r="AG43" i="37"/>
  <c r="AE43" i="37"/>
  <c r="AG39" i="37"/>
  <c r="AE39" i="37"/>
  <c r="AG35" i="37"/>
  <c r="AE35" i="37"/>
  <c r="AG31" i="37"/>
  <c r="AE31" i="37"/>
  <c r="AG3" i="37"/>
  <c r="AE3" i="37"/>
  <c r="AG17" i="37"/>
  <c r="AE17" i="37"/>
  <c r="AG27" i="37"/>
  <c r="AE27" i="37"/>
  <c r="AG89" i="37"/>
  <c r="AE89" i="37"/>
  <c r="AG248" i="37"/>
  <c r="AE248" i="37"/>
  <c r="AG240" i="37"/>
  <c r="AE240" i="37"/>
  <c r="AG236" i="37"/>
  <c r="AE236" i="37"/>
  <c r="AG227" i="37"/>
  <c r="AE227" i="37"/>
  <c r="AG224" i="37"/>
  <c r="AE224" i="37"/>
  <c r="AG219" i="37"/>
  <c r="AE219" i="37"/>
  <c r="AG216" i="37"/>
  <c r="AE216" i="37"/>
  <c r="AG211" i="37"/>
  <c r="AE211" i="37"/>
  <c r="AG207" i="37"/>
  <c r="AE207" i="37"/>
  <c r="AG202" i="37"/>
  <c r="AE202" i="37"/>
  <c r="AG198" i="37"/>
  <c r="AE198" i="37"/>
  <c r="AG194" i="37"/>
  <c r="AE194" i="37"/>
  <c r="AG191" i="37"/>
  <c r="AE191" i="37"/>
  <c r="AG187" i="37"/>
  <c r="AE187" i="37"/>
  <c r="AG183" i="37"/>
  <c r="AE183" i="37"/>
  <c r="AG179" i="37"/>
  <c r="AE179" i="37"/>
  <c r="AG175" i="37"/>
  <c r="AE175" i="37"/>
  <c r="AG171" i="37"/>
  <c r="AE171" i="37"/>
  <c r="AG167" i="37"/>
  <c r="AE167" i="37"/>
  <c r="AG162" i="37"/>
  <c r="AE162" i="37"/>
  <c r="AG160" i="37"/>
  <c r="AE160" i="37"/>
  <c r="AG154" i="37"/>
  <c r="AE154" i="37"/>
  <c r="AG150" i="37"/>
  <c r="AE150" i="37"/>
  <c r="AG146" i="37"/>
  <c r="AE146" i="37"/>
  <c r="AG142" i="37"/>
  <c r="AE142" i="37"/>
  <c r="AG139" i="37"/>
  <c r="AE139" i="37"/>
  <c r="AG134" i="37"/>
  <c r="AE134" i="37"/>
  <c r="AG128" i="37"/>
  <c r="AE128" i="37"/>
  <c r="AG131" i="37"/>
  <c r="AE131" i="37"/>
  <c r="AG122" i="37"/>
  <c r="AE122" i="37"/>
  <c r="AG117" i="37"/>
  <c r="AE117" i="37"/>
  <c r="AG113" i="37"/>
  <c r="AE113" i="37"/>
  <c r="AG110" i="37"/>
  <c r="AE110" i="37"/>
  <c r="AG105" i="37"/>
  <c r="AE105" i="37"/>
  <c r="AG101" i="37"/>
  <c r="AE101" i="37"/>
  <c r="AG97" i="37"/>
  <c r="AE97" i="37"/>
  <c r="AG93" i="37"/>
  <c r="AE93" i="37"/>
  <c r="AG87" i="37"/>
  <c r="AE87" i="37"/>
  <c r="AG83" i="37"/>
  <c r="AE83" i="37"/>
  <c r="AG79" i="37"/>
  <c r="AE79" i="37"/>
  <c r="AG76" i="37"/>
  <c r="AE76" i="37"/>
  <c r="AG72" i="37"/>
  <c r="AE72" i="37"/>
  <c r="AG68" i="37"/>
  <c r="AE68" i="37"/>
  <c r="AG64" i="37"/>
  <c r="AE64" i="37"/>
  <c r="AG59" i="37"/>
  <c r="AE59" i="37"/>
  <c r="AG55" i="37"/>
  <c r="AE55" i="37"/>
  <c r="AG50" i="37"/>
  <c r="AE50" i="37"/>
  <c r="AG46" i="37"/>
  <c r="AE46" i="37"/>
  <c r="AG42" i="37"/>
  <c r="AE42" i="37"/>
  <c r="AG38" i="37"/>
  <c r="AE38" i="37"/>
  <c r="AG34" i="37"/>
  <c r="AE34" i="37"/>
  <c r="AG30" i="37"/>
  <c r="AE30" i="37"/>
  <c r="AG6" i="37"/>
  <c r="AE6" i="37"/>
  <c r="AG20" i="37"/>
  <c r="AE20" i="37"/>
  <c r="AG16" i="37"/>
  <c r="AE16" i="37"/>
  <c r="AG12" i="37"/>
  <c r="AE12" i="37"/>
  <c r="AG8" i="37"/>
  <c r="AE8" i="37"/>
  <c r="AG26" i="37"/>
  <c r="AE26" i="37"/>
  <c r="AG22" i="37"/>
  <c r="AE22" i="37"/>
  <c r="AG54" i="37"/>
  <c r="AE54" i="37"/>
  <c r="AG247" i="37"/>
  <c r="AE247" i="37"/>
  <c r="AG243" i="37"/>
  <c r="AE243" i="37"/>
  <c r="AG239" i="37"/>
  <c r="AE239" i="37"/>
  <c r="AG235" i="37"/>
  <c r="AE235" i="37"/>
  <c r="AG231" i="37"/>
  <c r="AE231" i="37"/>
  <c r="AG226" i="37"/>
  <c r="AE226" i="37"/>
  <c r="AG223" i="37"/>
  <c r="AE223" i="37"/>
  <c r="AG220" i="37"/>
  <c r="AE220" i="37"/>
  <c r="AG215" i="37"/>
  <c r="AE215" i="37"/>
  <c r="AG210" i="37"/>
  <c r="AE210" i="37"/>
  <c r="AG206" i="37"/>
  <c r="AE206" i="37"/>
  <c r="AG201" i="37"/>
  <c r="AE201" i="37"/>
  <c r="AG197" i="37"/>
  <c r="AE197" i="37"/>
  <c r="AG203" i="37"/>
  <c r="AE203" i="37"/>
  <c r="AG190" i="37"/>
  <c r="AE190" i="37"/>
  <c r="AG186" i="37"/>
  <c r="AE186" i="37"/>
  <c r="AG182" i="37"/>
  <c r="AE182" i="37"/>
  <c r="AG178" i="37"/>
  <c r="AE178" i="37"/>
  <c r="AG174" i="37"/>
  <c r="AE174" i="37"/>
  <c r="AG170" i="37"/>
  <c r="AE170" i="37"/>
  <c r="AG166" i="37"/>
  <c r="AE166" i="37"/>
  <c r="AG159" i="37"/>
  <c r="AE159" i="37"/>
  <c r="AG157" i="37"/>
  <c r="AE157" i="37"/>
  <c r="AG153" i="37"/>
  <c r="AE153" i="37"/>
  <c r="AG149" i="37"/>
  <c r="AE149" i="37"/>
  <c r="AG145" i="37"/>
  <c r="AE145" i="37"/>
  <c r="AG141" i="37"/>
  <c r="AE141" i="37"/>
  <c r="AG137" i="37"/>
  <c r="AE137" i="37"/>
  <c r="AG133" i="37"/>
  <c r="AE133" i="37"/>
  <c r="AG127" i="37"/>
  <c r="AE127" i="37"/>
  <c r="AG125" i="37"/>
  <c r="AE125" i="37"/>
  <c r="AG121" i="37"/>
  <c r="AE121" i="37"/>
  <c r="AG116" i="37"/>
  <c r="AE116" i="37"/>
  <c r="AG107" i="37"/>
  <c r="AE107" i="37"/>
  <c r="AG109" i="37"/>
  <c r="AE109" i="37"/>
  <c r="AG103" i="37"/>
  <c r="AE103" i="37"/>
  <c r="AG100" i="37"/>
  <c r="AE100" i="37"/>
  <c r="AG96" i="37"/>
  <c r="AE96" i="37"/>
  <c r="AG92" i="37"/>
  <c r="AE92" i="37"/>
  <c r="AG86" i="37"/>
  <c r="AE86" i="37"/>
  <c r="AG82" i="37"/>
  <c r="AE82" i="37"/>
  <c r="AG88" i="37"/>
  <c r="AE88" i="37"/>
  <c r="AG75" i="37"/>
  <c r="AE75" i="37"/>
  <c r="AG71" i="37"/>
  <c r="AE71" i="37"/>
  <c r="AG67" i="37"/>
  <c r="AE67" i="37"/>
  <c r="AG62" i="37"/>
  <c r="AE62" i="37"/>
  <c r="AG58" i="37"/>
  <c r="AE58" i="37"/>
  <c r="AG53" i="37"/>
  <c r="AE53" i="37"/>
  <c r="AG49" i="37"/>
  <c r="AE49" i="37"/>
  <c r="AG45" i="37"/>
  <c r="AE45" i="37"/>
  <c r="AG41" i="37"/>
  <c r="AE41" i="37"/>
  <c r="AG37" i="37"/>
  <c r="AE37" i="37"/>
  <c r="AG33" i="37"/>
  <c r="AE33" i="37"/>
  <c r="AG29" i="37"/>
  <c r="AE29" i="37"/>
  <c r="Y37" i="47"/>
  <c r="Y36" i="47"/>
  <c r="Y35" i="47"/>
  <c r="Y34" i="47"/>
  <c r="Y33" i="47"/>
  <c r="Y32" i="47"/>
  <c r="Y31" i="47"/>
  <c r="Y30" i="47"/>
  <c r="Y29" i="47"/>
  <c r="Y28" i="47"/>
  <c r="Y27" i="47"/>
  <c r="Y26" i="47"/>
  <c r="AA25" i="47"/>
  <c r="Y25" i="47"/>
  <c r="AA24" i="47"/>
  <c r="Y24" i="47"/>
  <c r="AA23" i="47"/>
  <c r="Y23" i="47"/>
  <c r="AA22" i="47"/>
  <c r="AA26" i="47" s="1"/>
  <c r="Y22" i="47"/>
  <c r="Y21" i="47"/>
  <c r="X32" i="45"/>
  <c r="X31" i="45"/>
  <c r="X30" i="45"/>
  <c r="X29" i="45"/>
  <c r="X28" i="45"/>
  <c r="X27" i="45"/>
  <c r="X26" i="45"/>
  <c r="X25" i="45"/>
  <c r="X24" i="45"/>
  <c r="X23" i="45"/>
  <c r="X22" i="45"/>
  <c r="X21" i="45"/>
  <c r="X20" i="45"/>
  <c r="X19" i="45"/>
  <c r="AF47" i="44"/>
  <c r="AF46" i="44"/>
  <c r="AF45" i="44"/>
  <c r="AF44" i="44"/>
  <c r="AF43" i="44"/>
  <c r="AF42" i="44"/>
  <c r="AF41" i="44"/>
  <c r="AF40" i="44"/>
  <c r="AF39" i="44"/>
  <c r="AF38" i="44"/>
  <c r="AF37" i="44"/>
  <c r="AF36" i="44"/>
  <c r="AF35" i="44"/>
  <c r="AF34" i="44"/>
  <c r="AF33" i="44"/>
  <c r="AF32" i="44"/>
  <c r="AF31" i="44"/>
  <c r="AF30" i="44"/>
  <c r="AJ29" i="44"/>
  <c r="AF29" i="44"/>
  <c r="AJ28" i="44"/>
  <c r="AF28" i="44"/>
  <c r="AJ27" i="44"/>
  <c r="AF27" i="44"/>
  <c r="AJ26" i="44"/>
  <c r="AF26" i="44"/>
  <c r="Z194" i="41"/>
  <c r="Z193" i="41"/>
  <c r="Z192" i="41"/>
  <c r="Z191" i="41"/>
  <c r="Z190" i="41"/>
  <c r="Z189" i="41"/>
  <c r="Z188" i="41"/>
  <c r="Z187" i="41"/>
  <c r="Z186" i="41"/>
  <c r="Z185" i="41"/>
  <c r="Z184" i="41"/>
  <c r="Z183" i="41"/>
  <c r="Z182" i="41"/>
  <c r="Z181" i="41"/>
  <c r="Z180" i="41"/>
  <c r="Z179" i="41"/>
  <c r="Z178" i="41"/>
  <c r="Z177" i="41"/>
  <c r="Z176" i="41"/>
  <c r="Z175" i="41"/>
  <c r="Z174" i="41"/>
  <c r="Z173" i="41"/>
  <c r="Z172" i="41"/>
  <c r="Z171" i="41"/>
  <c r="Z170" i="41"/>
  <c r="Z169" i="41"/>
  <c r="Z168" i="41"/>
  <c r="Z167" i="41"/>
  <c r="Z166" i="41"/>
  <c r="Z165" i="41"/>
  <c r="Z164" i="41"/>
  <c r="Z163" i="41"/>
  <c r="Z162" i="41"/>
  <c r="Z161" i="41"/>
  <c r="Z160" i="41"/>
  <c r="Z159" i="41"/>
  <c r="Z158" i="41"/>
  <c r="Z157" i="41"/>
  <c r="Z156" i="41"/>
  <c r="Z155" i="41"/>
  <c r="Z154" i="41"/>
  <c r="Z153" i="41"/>
  <c r="Z152" i="41"/>
  <c r="Z151" i="41"/>
  <c r="Z150" i="41"/>
  <c r="Z149" i="41"/>
  <c r="Z148" i="41"/>
  <c r="Z147" i="41"/>
  <c r="Z146" i="41"/>
  <c r="Z145" i="41"/>
  <c r="Z144" i="41"/>
  <c r="Z143" i="41"/>
  <c r="Z142" i="41"/>
  <c r="Z141" i="41"/>
  <c r="Z140" i="41"/>
  <c r="Z139" i="41"/>
  <c r="Z138" i="41"/>
  <c r="Z137" i="41"/>
  <c r="Z136" i="41"/>
  <c r="Z135" i="41"/>
  <c r="Z134" i="41"/>
  <c r="Z133" i="41"/>
  <c r="Z132" i="41"/>
  <c r="Z131" i="41"/>
  <c r="Z130" i="41"/>
  <c r="Z129" i="41"/>
  <c r="Z128" i="41"/>
  <c r="Z127" i="41"/>
  <c r="Z126" i="41"/>
  <c r="Z125" i="41"/>
  <c r="Z124" i="41"/>
  <c r="Z123" i="41"/>
  <c r="Z122" i="41"/>
  <c r="Z121" i="41"/>
  <c r="Z120" i="41"/>
  <c r="Z119" i="41"/>
  <c r="Z118" i="41"/>
  <c r="Z117" i="41"/>
  <c r="Z116" i="41"/>
  <c r="Z115" i="41"/>
  <c r="Z114" i="41"/>
  <c r="AD113" i="41"/>
  <c r="Z113" i="41"/>
  <c r="AD112" i="41"/>
  <c r="Z112" i="41"/>
  <c r="AD111" i="41"/>
  <c r="Z111" i="41"/>
  <c r="AD110" i="41"/>
  <c r="Z110" i="41"/>
  <c r="AD109" i="41"/>
  <c r="Z109" i="41"/>
  <c r="AD108" i="41"/>
  <c r="Z108" i="41"/>
  <c r="AD107" i="41"/>
  <c r="Z107" i="41"/>
  <c r="AD106" i="41"/>
  <c r="Z106" i="41"/>
  <c r="AD105" i="41"/>
  <c r="Z105" i="41"/>
  <c r="AD104" i="41"/>
  <c r="Z104" i="41"/>
  <c r="AD103" i="41"/>
  <c r="Z103" i="41"/>
  <c r="AD102" i="41"/>
  <c r="Z102" i="41"/>
  <c r="AD101" i="41"/>
  <c r="Z101" i="41"/>
  <c r="AD100" i="41"/>
  <c r="Z100" i="41"/>
  <c r="Z59" i="43"/>
  <c r="Z58" i="43"/>
  <c r="Z57" i="43"/>
  <c r="Z56" i="43"/>
  <c r="Z55" i="43"/>
  <c r="Z54" i="43"/>
  <c r="Z53" i="43"/>
  <c r="Z52" i="43"/>
  <c r="Z51" i="43"/>
  <c r="Z50" i="43"/>
  <c r="Z49" i="43"/>
  <c r="Z48" i="43"/>
  <c r="Z47" i="43"/>
  <c r="Z46" i="43"/>
  <c r="Z45" i="43"/>
  <c r="Z44" i="43"/>
  <c r="Z43" i="43"/>
  <c r="Z42" i="43"/>
  <c r="Z41" i="43"/>
  <c r="Z40" i="43"/>
  <c r="Z39" i="43"/>
  <c r="Z38" i="43"/>
  <c r="Z37" i="43"/>
  <c r="Z36" i="43"/>
  <c r="Z35" i="43"/>
  <c r="Z34" i="43"/>
  <c r="Z33" i="43"/>
  <c r="Z32" i="43"/>
  <c r="Z190" i="42"/>
  <c r="Z189" i="42"/>
  <c r="Z188" i="42"/>
  <c r="Z187" i="42"/>
  <c r="Z186" i="42"/>
  <c r="Z185" i="42"/>
  <c r="Z184" i="42"/>
  <c r="Z183" i="42"/>
  <c r="Z182" i="42"/>
  <c r="Z181" i="42"/>
  <c r="Z180" i="42"/>
  <c r="Z179" i="42"/>
  <c r="Z178" i="42"/>
  <c r="Z177" i="42"/>
  <c r="Z176" i="42"/>
  <c r="Z175" i="42"/>
  <c r="Z174" i="42"/>
  <c r="Z173" i="42"/>
  <c r="Z172" i="42"/>
  <c r="Z171" i="42"/>
  <c r="Z170" i="42"/>
  <c r="Z169" i="42"/>
  <c r="Z168" i="42"/>
  <c r="Z167" i="42"/>
  <c r="Z166" i="42"/>
  <c r="Z165" i="42"/>
  <c r="Z164" i="42"/>
  <c r="Z163" i="42"/>
  <c r="Z162" i="42"/>
  <c r="Z161" i="42"/>
  <c r="Z160" i="42"/>
  <c r="Z159" i="42"/>
  <c r="Z158" i="42"/>
  <c r="Z157" i="42"/>
  <c r="Z156" i="42"/>
  <c r="Z155" i="42"/>
  <c r="Z154" i="42"/>
  <c r="Z153" i="42"/>
  <c r="Z152" i="42"/>
  <c r="Z151" i="42"/>
  <c r="Z150" i="42"/>
  <c r="Z149" i="42"/>
  <c r="Z148" i="42"/>
  <c r="Z147" i="42"/>
  <c r="Z146" i="42"/>
  <c r="Z145" i="42"/>
  <c r="Z144" i="42"/>
  <c r="Z143" i="42"/>
  <c r="Z142" i="42"/>
  <c r="Z141" i="42"/>
  <c r="Z140" i="42"/>
  <c r="Z139" i="42"/>
  <c r="Z138" i="42"/>
  <c r="Z137" i="42"/>
  <c r="Z136" i="42"/>
  <c r="Z135" i="42"/>
  <c r="Z134" i="42"/>
  <c r="Z133" i="42"/>
  <c r="Z132" i="42"/>
  <c r="Z131" i="42"/>
  <c r="Z130" i="42"/>
  <c r="Z129" i="42"/>
  <c r="Z128" i="42"/>
  <c r="Z127" i="42"/>
  <c r="Z126" i="42"/>
  <c r="Z125" i="42"/>
  <c r="Z124" i="42"/>
  <c r="Z123" i="42"/>
  <c r="Z122" i="42"/>
  <c r="Z121" i="42"/>
  <c r="Z120" i="42"/>
  <c r="Z119" i="42"/>
  <c r="Z118" i="42"/>
  <c r="Z117" i="42"/>
  <c r="Z116" i="42"/>
  <c r="Z115" i="42"/>
  <c r="Z114" i="42"/>
  <c r="Z113" i="42"/>
  <c r="Z112" i="42"/>
  <c r="Z111" i="42"/>
  <c r="Z110" i="42"/>
  <c r="Z109" i="42"/>
  <c r="Z108" i="42"/>
  <c r="Z107" i="42"/>
  <c r="Z106" i="42"/>
  <c r="AD105" i="42"/>
  <c r="Z105" i="42"/>
  <c r="AD104" i="42"/>
  <c r="Z104" i="42"/>
  <c r="AD103" i="42"/>
  <c r="Z103" i="42"/>
  <c r="AD102" i="42"/>
  <c r="Z102" i="42"/>
  <c r="AD101" i="42"/>
  <c r="Z101" i="42"/>
  <c r="AD100" i="42"/>
  <c r="Z100" i="42"/>
  <c r="AD99" i="42"/>
  <c r="Z99" i="42"/>
  <c r="AD98" i="42"/>
  <c r="Z98" i="42"/>
  <c r="AD97" i="42"/>
  <c r="Z97" i="42"/>
  <c r="Y23" i="39" l="1"/>
  <c r="Y25" i="39" s="1"/>
  <c r="AE249" i="37"/>
</calcChain>
</file>

<file path=xl/comments1.xml><?xml version="1.0" encoding="utf-8"?>
<comments xmlns="http://schemas.openxmlformats.org/spreadsheetml/2006/main">
  <authors>
    <author>Admin</author>
    <author>AutoBVT</author>
    <author>Hoa</author>
    <author>Author</author>
    <author>A</author>
    <author>Hp</author>
    <author>hp</author>
  </authors>
  <commentList>
    <comment ref="AA97" authorId="0" shapeId="0">
      <text>
        <r>
          <rPr>
            <b/>
            <sz val="9"/>
            <color indexed="81"/>
            <rFont val="Tahoma"/>
            <family val="2"/>
          </rPr>
          <t>Admin:</t>
        </r>
        <r>
          <rPr>
            <sz val="9"/>
            <color indexed="81"/>
            <rFont val="Tahoma"/>
            <family val="2"/>
          </rPr>
          <t xml:space="preserve">
435
-BYT
</t>
        </r>
      </text>
    </comment>
    <comment ref="AA98" authorId="0" shapeId="0">
      <text>
        <r>
          <rPr>
            <b/>
            <sz val="9"/>
            <color indexed="81"/>
            <rFont val="Tahoma"/>
            <family val="2"/>
          </rPr>
          <t>Admin:</t>
        </r>
        <r>
          <rPr>
            <sz val="9"/>
            <color indexed="81"/>
            <rFont val="Tahoma"/>
            <family val="2"/>
          </rPr>
          <t xml:space="preserve">
10367
-SYT
</t>
        </r>
      </text>
    </comment>
    <comment ref="AA99" authorId="0" shapeId="0">
      <text>
        <r>
          <rPr>
            <b/>
            <sz val="9"/>
            <color indexed="81"/>
            <rFont val="Tahoma"/>
            <family val="2"/>
          </rPr>
          <t>Admin:</t>
        </r>
        <r>
          <rPr>
            <sz val="9"/>
            <color indexed="81"/>
            <rFont val="Tahoma"/>
            <family val="2"/>
          </rPr>
          <t xml:space="preserve">
17187
-SYT
</t>
        </r>
      </text>
    </comment>
    <comment ref="AA100" authorId="0" shapeId="0">
      <text>
        <r>
          <rPr>
            <b/>
            <sz val="9"/>
            <color indexed="81"/>
            <rFont val="Tahoma"/>
            <family val="2"/>
          </rPr>
          <t>Admin:</t>
        </r>
        <r>
          <rPr>
            <sz val="9"/>
            <color indexed="81"/>
            <rFont val="Tahoma"/>
            <family val="2"/>
          </rPr>
          <t xml:space="preserve">
85574
-SYT</t>
        </r>
      </text>
    </comment>
    <comment ref="AB100" authorId="1" shapeId="0">
      <text>
        <r>
          <rPr>
            <b/>
            <sz val="9"/>
            <color indexed="81"/>
            <rFont val="Tahoma"/>
            <family val="2"/>
          </rPr>
          <t>syt 86865</t>
        </r>
      </text>
    </comment>
    <comment ref="AA101" authorId="0" shapeId="0">
      <text>
        <r>
          <rPr>
            <b/>
            <sz val="9"/>
            <color indexed="81"/>
            <rFont val="Tahoma"/>
            <family val="2"/>
          </rPr>
          <t>Admin:</t>
        </r>
        <r>
          <rPr>
            <sz val="9"/>
            <color indexed="81"/>
            <rFont val="Tahoma"/>
            <family val="2"/>
          </rPr>
          <t xml:space="preserve">
16561
-SYT
</t>
        </r>
      </text>
    </comment>
    <comment ref="AA102" authorId="0" shapeId="0">
      <text>
        <r>
          <rPr>
            <b/>
            <sz val="9"/>
            <color indexed="81"/>
            <rFont val="Tahoma"/>
            <family val="2"/>
          </rPr>
          <t>Admin:</t>
        </r>
        <r>
          <rPr>
            <sz val="9"/>
            <color indexed="81"/>
            <rFont val="Tahoma"/>
            <family val="2"/>
          </rPr>
          <t xml:space="preserve">
81147
-SYT</t>
        </r>
      </text>
    </comment>
    <comment ref="AB102" authorId="1" shapeId="0">
      <text>
        <r>
          <rPr>
            <b/>
            <sz val="9"/>
            <color indexed="81"/>
            <rFont val="Tahoma"/>
            <family val="2"/>
          </rPr>
          <t>syt 34997</t>
        </r>
        <r>
          <rPr>
            <sz val="9"/>
            <color indexed="81"/>
            <rFont val="Tahoma"/>
            <family val="2"/>
          </rPr>
          <t xml:space="preserve">
</t>
        </r>
      </text>
    </comment>
    <comment ref="AA103" authorId="0" shapeId="0">
      <text>
        <r>
          <rPr>
            <b/>
            <sz val="9"/>
            <color indexed="81"/>
            <rFont val="Tahoma"/>
            <family val="2"/>
          </rPr>
          <t>Admin:</t>
        </r>
        <r>
          <rPr>
            <sz val="9"/>
            <color indexed="81"/>
            <rFont val="Tahoma"/>
            <family val="2"/>
          </rPr>
          <t xml:space="preserve">
26599
-SYT</t>
        </r>
      </text>
    </comment>
    <comment ref="AB103" authorId="1" shapeId="0">
      <text>
        <r>
          <rPr>
            <b/>
            <sz val="9"/>
            <color indexed="81"/>
            <rFont val="Tahoma"/>
            <family val="2"/>
          </rPr>
          <t>syt 86842</t>
        </r>
      </text>
    </comment>
    <comment ref="AA104" authorId="0" shapeId="0">
      <text>
        <r>
          <rPr>
            <b/>
            <sz val="9"/>
            <color indexed="81"/>
            <rFont val="Tahoma"/>
            <family val="2"/>
          </rPr>
          <t>Admin:</t>
        </r>
        <r>
          <rPr>
            <sz val="9"/>
            <color indexed="81"/>
            <rFont val="Tahoma"/>
            <family val="2"/>
          </rPr>
          <t xml:space="preserve">
37093
-SYT
</t>
        </r>
      </text>
    </comment>
    <comment ref="AB104" authorId="1" shapeId="0">
      <text>
        <r>
          <rPr>
            <b/>
            <sz val="9"/>
            <color indexed="81"/>
            <rFont val="Tahoma"/>
            <family val="2"/>
          </rPr>
          <t>syt 81203</t>
        </r>
      </text>
    </comment>
    <comment ref="AA105" authorId="0" shapeId="0">
      <text>
        <r>
          <rPr>
            <b/>
            <sz val="9"/>
            <color indexed="81"/>
            <rFont val="Tahoma"/>
            <family val="2"/>
          </rPr>
          <t>Admin:</t>
        </r>
        <r>
          <rPr>
            <sz val="9"/>
            <color indexed="81"/>
            <rFont val="Tahoma"/>
            <family val="2"/>
          </rPr>
          <t xml:space="preserve">
4293
-SYT
</t>
        </r>
      </text>
    </comment>
    <comment ref="A106" authorId="0" shapeId="0">
      <text>
        <r>
          <rPr>
            <b/>
            <sz val="9"/>
            <color indexed="81"/>
            <rFont val="Tahoma"/>
            <family val="2"/>
          </rPr>
          <t>Admin:</t>
        </r>
        <r>
          <rPr>
            <sz val="9"/>
            <color indexed="81"/>
            <rFont val="Tahoma"/>
            <family val="2"/>
          </rPr>
          <t xml:space="preserve">
Hương Thủy
</t>
        </r>
      </text>
    </comment>
    <comment ref="AB106" authorId="1" shapeId="0">
      <text>
        <r>
          <rPr>
            <b/>
            <sz val="9"/>
            <color indexed="81"/>
            <rFont val="Tahoma"/>
            <family val="2"/>
          </rPr>
          <t>syt 81203</t>
        </r>
      </text>
    </comment>
    <comment ref="AB108" authorId="1" shapeId="0">
      <text>
        <r>
          <rPr>
            <b/>
            <sz val="9"/>
            <color indexed="81"/>
            <rFont val="Tahoma"/>
            <family val="2"/>
          </rPr>
          <t>byt 394</t>
        </r>
      </text>
    </comment>
    <comment ref="AB109" authorId="1" shapeId="0">
      <text>
        <r>
          <rPr>
            <b/>
            <sz val="9"/>
            <color indexed="81"/>
            <rFont val="Tahoma"/>
            <family val="2"/>
          </rPr>
          <t>syt 78462</t>
        </r>
        <r>
          <rPr>
            <sz val="9"/>
            <color indexed="81"/>
            <rFont val="Tahoma"/>
            <family val="2"/>
          </rPr>
          <t xml:space="preserve">
</t>
        </r>
      </text>
    </comment>
    <comment ref="AB110" authorId="1" shapeId="0">
      <text>
        <r>
          <rPr>
            <b/>
            <sz val="9"/>
            <color indexed="81"/>
            <rFont val="Tahoma"/>
            <family val="2"/>
          </rPr>
          <t>SYT 37087</t>
        </r>
      </text>
    </comment>
    <comment ref="A112" authorId="0" shapeId="0">
      <text>
        <r>
          <rPr>
            <b/>
            <sz val="9"/>
            <color indexed="81"/>
            <rFont val="Tahoma"/>
            <family val="2"/>
          </rPr>
          <t>Admin:</t>
        </r>
        <r>
          <rPr>
            <sz val="9"/>
            <color indexed="81"/>
            <rFont val="Tahoma"/>
            <family val="2"/>
          </rPr>
          <t xml:space="preserve">
nam đông</t>
        </r>
      </text>
    </comment>
    <comment ref="AB112" authorId="1" shapeId="0">
      <text>
        <r>
          <rPr>
            <b/>
            <sz val="9"/>
            <color indexed="81"/>
            <rFont val="Tahoma"/>
            <family val="2"/>
          </rPr>
          <t>SYT 44316</t>
        </r>
        <r>
          <rPr>
            <sz val="9"/>
            <color indexed="81"/>
            <rFont val="Tahoma"/>
            <family val="2"/>
          </rPr>
          <t xml:space="preserve">
</t>
        </r>
      </text>
    </comment>
    <comment ref="AB113" authorId="1" shapeId="0">
      <text>
        <r>
          <rPr>
            <b/>
            <sz val="9"/>
            <color indexed="81"/>
            <rFont val="Tahoma"/>
            <family val="2"/>
          </rPr>
          <t>SYT 84901</t>
        </r>
      </text>
    </comment>
    <comment ref="A114" authorId="0" shapeId="0">
      <text>
        <r>
          <rPr>
            <b/>
            <sz val="9"/>
            <color indexed="81"/>
            <rFont val="Tahoma"/>
            <family val="2"/>
          </rPr>
          <t>Admin:</t>
        </r>
        <r>
          <rPr>
            <sz val="9"/>
            <color indexed="81"/>
            <rFont val="Tahoma"/>
            <family val="2"/>
          </rPr>
          <t xml:space="preserve">
phong da liểu
</t>
        </r>
      </text>
    </comment>
    <comment ref="AA114" authorId="2" shapeId="0">
      <text>
        <r>
          <rPr>
            <b/>
            <sz val="9"/>
            <color indexed="81"/>
            <rFont val="Tahoma"/>
            <family val="2"/>
          </rPr>
          <t>STT: 17426
Ngày KK: 12/10/2016</t>
        </r>
        <r>
          <rPr>
            <sz val="9"/>
            <color indexed="81"/>
            <rFont val="Tahoma"/>
            <family val="2"/>
          </rPr>
          <t xml:space="preserve">
</t>
        </r>
      </text>
    </comment>
    <comment ref="AB114" authorId="1" shapeId="0">
      <text>
        <r>
          <rPr>
            <b/>
            <sz val="9"/>
            <color indexed="81"/>
            <rFont val="Tahoma"/>
            <family val="2"/>
          </rPr>
          <t>SYT 15001</t>
        </r>
        <r>
          <rPr>
            <sz val="9"/>
            <color indexed="81"/>
            <rFont val="Tahoma"/>
            <family val="2"/>
          </rPr>
          <t xml:space="preserve">
</t>
        </r>
      </text>
    </comment>
    <comment ref="AA115" authorId="2" shapeId="0">
      <text>
        <r>
          <rPr>
            <b/>
            <sz val="9"/>
            <color indexed="81"/>
            <rFont val="Tahoma"/>
            <family val="2"/>
          </rPr>
          <t>STT: 500
Ngày KK: 15/11/2012</t>
        </r>
        <r>
          <rPr>
            <sz val="9"/>
            <color indexed="81"/>
            <rFont val="Tahoma"/>
            <family val="2"/>
          </rPr>
          <t xml:space="preserve">
</t>
        </r>
      </text>
    </comment>
    <comment ref="B116" authorId="3" shapeId="0">
      <text>
        <r>
          <rPr>
            <b/>
            <sz val="9"/>
            <color indexed="81"/>
            <rFont val="Tahoma"/>
            <family val="2"/>
          </rPr>
          <t>03 SĐK:
1. Daktacort® 2% / 1% w/w cream
2. Micreme-H (Miconazole/Hydrocortisone 2%/1%) Cream 15g/Tube
 3. Axcel Fungicort Cream</t>
        </r>
      </text>
    </comment>
    <comment ref="AA116" authorId="2" shapeId="0">
      <text>
        <r>
          <rPr>
            <b/>
            <sz val="9"/>
            <color indexed="81"/>
            <rFont val="Tahoma"/>
            <family val="2"/>
          </rPr>
          <t>STT:</t>
        </r>
        <r>
          <rPr>
            <sz val="9"/>
            <color indexed="81"/>
            <rFont val="Tahoma"/>
            <family val="2"/>
          </rPr>
          <t xml:space="preserve">494
Ngày KK: 30/05/2013
</t>
        </r>
      </text>
    </comment>
    <comment ref="B117" authorId="3" shapeId="0">
      <text>
        <r>
          <rPr>
            <b/>
            <sz val="9"/>
            <color indexed="81"/>
            <rFont val="Tahoma"/>
            <family val="2"/>
          </rPr>
          <t>02 SĐK:
1. Dovobet ointment ( LEO Pharma)
2. Calcipotriol/Betamethasone Sandoz 50 micrograms per g / 500 micrograms per g ointment</t>
        </r>
      </text>
    </comment>
    <comment ref="AA118" authorId="0" shapeId="0">
      <text>
        <r>
          <rPr>
            <b/>
            <sz val="9"/>
            <color indexed="81"/>
            <rFont val="Tahoma"/>
            <family val="2"/>
          </rPr>
          <t>Admin:</t>
        </r>
        <r>
          <rPr>
            <sz val="9"/>
            <color indexed="81"/>
            <rFont val="Tahoma"/>
            <family val="2"/>
          </rPr>
          <t xml:space="preserve">
15010
-syt
</t>
        </r>
      </text>
    </comment>
    <comment ref="AB118" authorId="1" shapeId="0">
      <text>
        <r>
          <rPr>
            <b/>
            <sz val="9"/>
            <color indexed="81"/>
            <rFont val="Tahoma"/>
            <family val="2"/>
          </rPr>
          <t>SYT 83108</t>
        </r>
      </text>
    </comment>
    <comment ref="AA119" authorId="0" shapeId="0">
      <text>
        <r>
          <rPr>
            <b/>
            <sz val="9"/>
            <color indexed="81"/>
            <rFont val="Tahoma"/>
            <family val="2"/>
          </rPr>
          <t>Admin:</t>
        </r>
        <r>
          <rPr>
            <sz val="9"/>
            <color indexed="81"/>
            <rFont val="Tahoma"/>
            <family val="2"/>
          </rPr>
          <t xml:space="preserve">
byt-4161
</t>
        </r>
      </text>
    </comment>
    <comment ref="AB119" authorId="1" shapeId="0">
      <text>
        <r>
          <rPr>
            <b/>
            <sz val="9"/>
            <color indexed="81"/>
            <rFont val="Tahoma"/>
            <family val="2"/>
          </rPr>
          <t>syt 75436
Brimonidine</t>
        </r>
      </text>
    </comment>
    <comment ref="AB120" authorId="1" shapeId="0">
      <text>
        <r>
          <rPr>
            <b/>
            <sz val="9"/>
            <color indexed="81"/>
            <rFont val="Tahoma"/>
            <family val="2"/>
          </rPr>
          <t>syt 58295
'Brimonidin Tartrate; timolol maleat</t>
        </r>
        <r>
          <rPr>
            <sz val="9"/>
            <color indexed="81"/>
            <rFont val="Tahoma"/>
            <family val="2"/>
          </rPr>
          <t xml:space="preserve">
</t>
        </r>
      </text>
    </comment>
    <comment ref="AA121" authorId="0" shapeId="0">
      <text>
        <r>
          <rPr>
            <b/>
            <sz val="9"/>
            <color indexed="81"/>
            <rFont val="Tahoma"/>
            <family val="2"/>
          </rPr>
          <t>Admin:</t>
        </r>
        <r>
          <rPr>
            <sz val="9"/>
            <color indexed="81"/>
            <rFont val="Tahoma"/>
            <family val="2"/>
          </rPr>
          <t xml:space="preserve">
4609
-byt
</t>
        </r>
      </text>
    </comment>
    <comment ref="AB121" authorId="1" shapeId="0">
      <text>
        <r>
          <rPr>
            <b/>
            <sz val="9"/>
            <color indexed="81"/>
            <rFont val="Tahoma"/>
            <family val="2"/>
          </rPr>
          <t>syt 4609</t>
        </r>
        <r>
          <rPr>
            <sz val="9"/>
            <color indexed="81"/>
            <rFont val="Tahoma"/>
            <family val="2"/>
          </rPr>
          <t xml:space="preserve">
</t>
        </r>
      </text>
    </comment>
    <comment ref="AA122" authorId="0" shapeId="0">
      <text>
        <r>
          <rPr>
            <b/>
            <sz val="9"/>
            <color indexed="81"/>
            <rFont val="Tahoma"/>
            <family val="2"/>
          </rPr>
          <t>Admin:</t>
        </r>
        <r>
          <rPr>
            <sz val="9"/>
            <color indexed="81"/>
            <rFont val="Tahoma"/>
            <family val="2"/>
          </rPr>
          <t xml:space="preserve">
993
-syt
</t>
        </r>
      </text>
    </comment>
    <comment ref="AB122" authorId="1" shapeId="0">
      <text>
        <r>
          <rPr>
            <b/>
            <sz val="9"/>
            <color indexed="81"/>
            <rFont val="Tahoma"/>
            <family val="2"/>
          </rPr>
          <t>syt 80411</t>
        </r>
        <r>
          <rPr>
            <sz val="9"/>
            <color indexed="81"/>
            <rFont val="Tahoma"/>
            <family val="2"/>
          </rPr>
          <t xml:space="preserve">
</t>
        </r>
      </text>
    </comment>
    <comment ref="AA124" authorId="0" shapeId="0">
      <text>
        <r>
          <rPr>
            <b/>
            <sz val="9"/>
            <color indexed="81"/>
            <rFont val="Tahoma"/>
            <family val="2"/>
          </rPr>
          <t>Admin:</t>
        </r>
        <r>
          <rPr>
            <sz val="9"/>
            <color indexed="81"/>
            <rFont val="Tahoma"/>
            <family val="2"/>
          </rPr>
          <t xml:space="preserve">
</t>
        </r>
      </text>
    </comment>
    <comment ref="AB124" authorId="1" shapeId="0">
      <text>
        <r>
          <rPr>
            <b/>
            <sz val="9"/>
            <color indexed="81"/>
            <rFont val="Tahoma"/>
            <family val="2"/>
          </rPr>
          <t>syt 11197</t>
        </r>
      </text>
    </comment>
    <comment ref="AB125" authorId="1" shapeId="0">
      <text>
        <r>
          <rPr>
            <b/>
            <sz val="9"/>
            <color indexed="81"/>
            <rFont val="Tahoma"/>
            <family val="2"/>
          </rPr>
          <t>syt 86811</t>
        </r>
      </text>
    </comment>
    <comment ref="AB126" authorId="1" shapeId="0">
      <text>
        <r>
          <rPr>
            <b/>
            <sz val="9"/>
            <color indexed="81"/>
            <rFont val="Tahoma"/>
            <family val="2"/>
          </rPr>
          <t>syt 85813</t>
        </r>
      </text>
    </comment>
    <comment ref="B128" authorId="4" shapeId="0">
      <text>
        <r>
          <rPr>
            <b/>
            <sz val="9"/>
            <color indexed="81"/>
            <rFont val="Tahoma"/>
            <family val="2"/>
            <charset val="163"/>
          </rPr>
          <t>A:</t>
        </r>
        <r>
          <rPr>
            <sz val="9"/>
            <color indexed="81"/>
            <rFont val="Tahoma"/>
            <family val="2"/>
            <charset val="163"/>
          </rPr>
          <t xml:space="preserve">
cung 117</t>
        </r>
      </text>
    </comment>
    <comment ref="AB128" authorId="1" shapeId="0">
      <text>
        <r>
          <rPr>
            <b/>
            <sz val="9"/>
            <color indexed="81"/>
            <rFont val="Tahoma"/>
            <family val="2"/>
          </rPr>
          <t>syt 50916</t>
        </r>
      </text>
    </comment>
    <comment ref="A130" authorId="5" shapeId="0">
      <text>
        <r>
          <rPr>
            <b/>
            <sz val="8"/>
            <color indexed="81"/>
            <rFont val="Tahoma"/>
            <family val="2"/>
          </rPr>
          <t>Hp:</t>
        </r>
        <r>
          <rPr>
            <sz val="8"/>
            <color indexed="81"/>
            <rFont val="Tahoma"/>
            <family val="2"/>
          </rPr>
          <t xml:space="preserve">
</t>
        </r>
      </text>
    </comment>
    <comment ref="AB130" authorId="1" shapeId="0">
      <text>
        <r>
          <rPr>
            <b/>
            <sz val="9"/>
            <color indexed="81"/>
            <rFont val="Tahoma"/>
            <family val="2"/>
          </rPr>
          <t>Indapamide
syt  73086</t>
        </r>
        <r>
          <rPr>
            <sz val="9"/>
            <color indexed="81"/>
            <rFont val="Tahoma"/>
            <family val="2"/>
          </rPr>
          <t xml:space="preserve">
</t>
        </r>
      </text>
    </comment>
    <comment ref="AB132" authorId="1" shapeId="0">
      <text>
        <r>
          <rPr>
            <b/>
            <sz val="9"/>
            <color indexed="81"/>
            <rFont val="Tahoma"/>
            <family val="2"/>
          </rPr>
          <t>Irbesartan
syt  50083</t>
        </r>
        <r>
          <rPr>
            <sz val="9"/>
            <color indexed="81"/>
            <rFont val="Tahoma"/>
            <family val="2"/>
          </rPr>
          <t xml:space="preserve">
</t>
        </r>
      </text>
    </comment>
    <comment ref="A133" authorId="5" shapeId="0">
      <text>
        <r>
          <rPr>
            <b/>
            <sz val="8"/>
            <color indexed="81"/>
            <rFont val="Tahoma"/>
            <family val="2"/>
          </rPr>
          <t>Hp:</t>
        </r>
        <r>
          <rPr>
            <sz val="8"/>
            <color indexed="81"/>
            <rFont val="Tahoma"/>
            <family val="2"/>
          </rPr>
          <t xml:space="preserve">
</t>
        </r>
      </text>
    </comment>
    <comment ref="AA135" authorId="0" shapeId="0">
      <text>
        <r>
          <rPr>
            <b/>
            <sz val="9"/>
            <color indexed="81"/>
            <rFont val="Tahoma"/>
            <family val="2"/>
          </rPr>
          <t>Admin:</t>
        </r>
        <r>
          <rPr>
            <sz val="9"/>
            <color indexed="81"/>
            <rFont val="Tahoma"/>
            <family val="2"/>
          </rPr>
          <t xml:space="preserve">
359
-byt
</t>
        </r>
      </text>
    </comment>
    <comment ref="AB135" authorId="1" shapeId="0">
      <text>
        <r>
          <rPr>
            <b/>
            <sz val="9"/>
            <color indexed="81"/>
            <rFont val="Tahoma"/>
            <family val="2"/>
          </rPr>
          <t>syt 86811</t>
        </r>
      </text>
    </comment>
    <comment ref="AA136" authorId="0" shapeId="0">
      <text>
        <r>
          <rPr>
            <b/>
            <sz val="9"/>
            <color indexed="81"/>
            <rFont val="Tahoma"/>
            <family val="2"/>
          </rPr>
          <t>Admin:</t>
        </r>
        <r>
          <rPr>
            <sz val="9"/>
            <color indexed="81"/>
            <rFont val="Tahoma"/>
            <family val="2"/>
          </rPr>
          <t xml:space="preserve">
32292
-syt
</t>
        </r>
      </text>
    </comment>
    <comment ref="AB136" authorId="1" shapeId="0">
      <text>
        <r>
          <rPr>
            <b/>
            <sz val="9"/>
            <color indexed="81"/>
            <rFont val="Tahoma"/>
            <family val="2"/>
          </rPr>
          <t>syt 32292</t>
        </r>
      </text>
    </comment>
    <comment ref="AA137" authorId="0" shapeId="0">
      <text>
        <r>
          <rPr>
            <b/>
            <sz val="9"/>
            <color indexed="81"/>
            <rFont val="Tahoma"/>
            <family val="2"/>
          </rPr>
          <t>Admin:</t>
        </r>
        <r>
          <rPr>
            <sz val="9"/>
            <color indexed="81"/>
            <rFont val="Tahoma"/>
            <family val="2"/>
          </rPr>
          <t xml:space="preserve">
46765
-syt</t>
        </r>
      </text>
    </comment>
    <comment ref="AB137" authorId="1" shapeId="0">
      <text>
        <r>
          <rPr>
            <b/>
            <sz val="9"/>
            <color indexed="81"/>
            <rFont val="Tahoma"/>
            <family val="2"/>
          </rPr>
          <t>syt 46765</t>
        </r>
      </text>
    </comment>
    <comment ref="AA138" authorId="0" shapeId="0">
      <text>
        <r>
          <rPr>
            <b/>
            <sz val="9"/>
            <color indexed="81"/>
            <rFont val="Tahoma"/>
            <family val="2"/>
          </rPr>
          <t>Admin:</t>
        </r>
        <r>
          <rPr>
            <sz val="9"/>
            <color indexed="81"/>
            <rFont val="Tahoma"/>
            <family val="2"/>
          </rPr>
          <t xml:space="preserve">
37087
-syt</t>
        </r>
      </text>
    </comment>
    <comment ref="AB138" authorId="1" shapeId="0">
      <text>
        <r>
          <rPr>
            <b/>
            <sz val="9"/>
            <color indexed="81"/>
            <rFont val="Tahoma"/>
            <family val="2"/>
          </rPr>
          <t>syt 37087</t>
        </r>
      </text>
    </comment>
    <comment ref="AA139" authorId="0" shapeId="0">
      <text>
        <r>
          <rPr>
            <b/>
            <sz val="9"/>
            <color indexed="81"/>
            <rFont val="Tahoma"/>
            <family val="2"/>
          </rPr>
          <t>Admin:</t>
        </r>
        <r>
          <rPr>
            <sz val="9"/>
            <color indexed="81"/>
            <rFont val="Tahoma"/>
            <family val="2"/>
          </rPr>
          <t xml:space="preserve">
2928
-syt
</t>
        </r>
      </text>
    </comment>
    <comment ref="AB139" authorId="1" shapeId="0">
      <text>
        <r>
          <rPr>
            <b/>
            <sz val="9"/>
            <color indexed="81"/>
            <rFont val="Tahoma"/>
            <family val="2"/>
          </rPr>
          <t>syt 83100</t>
        </r>
        <r>
          <rPr>
            <sz val="9"/>
            <color indexed="81"/>
            <rFont val="Tahoma"/>
            <family val="2"/>
          </rPr>
          <t xml:space="preserve">
</t>
        </r>
      </text>
    </comment>
    <comment ref="AA141" authorId="0" shapeId="0">
      <text>
        <r>
          <rPr>
            <b/>
            <sz val="9"/>
            <color indexed="81"/>
            <rFont val="Tahoma"/>
            <family val="2"/>
          </rPr>
          <t>Admin:</t>
        </r>
        <r>
          <rPr>
            <sz val="9"/>
            <color indexed="81"/>
            <rFont val="Tahoma"/>
            <family val="2"/>
          </rPr>
          <t xml:space="preserve">
2183
-byyt</t>
        </r>
      </text>
    </comment>
    <comment ref="AA142" authorId="0" shapeId="0">
      <text>
        <r>
          <rPr>
            <b/>
            <sz val="9"/>
            <color indexed="81"/>
            <rFont val="Tahoma"/>
            <family val="2"/>
          </rPr>
          <t>Admin:</t>
        </r>
        <r>
          <rPr>
            <sz val="9"/>
            <color indexed="81"/>
            <rFont val="Tahoma"/>
            <family val="2"/>
          </rPr>
          <t xml:space="preserve">
25149
-syt</t>
        </r>
      </text>
    </comment>
    <comment ref="AB142" authorId="1" shapeId="0">
      <text>
        <r>
          <rPr>
            <b/>
            <sz val="9"/>
            <color indexed="81"/>
            <rFont val="Tahoma"/>
            <family val="2"/>
          </rPr>
          <t>syt 25149</t>
        </r>
        <r>
          <rPr>
            <sz val="9"/>
            <color indexed="81"/>
            <rFont val="Tahoma"/>
            <family val="2"/>
          </rPr>
          <t xml:space="preserve">
</t>
        </r>
      </text>
    </comment>
    <comment ref="AA143" authorId="0" shapeId="0">
      <text>
        <r>
          <rPr>
            <b/>
            <sz val="9"/>
            <color indexed="81"/>
            <rFont val="Tahoma"/>
            <family val="2"/>
          </rPr>
          <t>Admin:</t>
        </r>
        <r>
          <rPr>
            <sz val="9"/>
            <color indexed="81"/>
            <rFont val="Tahoma"/>
            <family val="2"/>
          </rPr>
          <t xml:space="preserve">
14239
-syt</t>
        </r>
      </text>
    </comment>
    <comment ref="AB143" authorId="1" shapeId="0">
      <text>
        <r>
          <rPr>
            <b/>
            <sz val="9"/>
            <color indexed="81"/>
            <rFont val="Tahoma"/>
            <family val="2"/>
          </rPr>
          <t>syt 85813</t>
        </r>
      </text>
    </comment>
    <comment ref="AA144" authorId="0" shapeId="0">
      <text>
        <r>
          <rPr>
            <b/>
            <sz val="9"/>
            <color indexed="81"/>
            <rFont val="Tahoma"/>
            <family val="2"/>
          </rPr>
          <t>Admin:</t>
        </r>
        <r>
          <rPr>
            <sz val="9"/>
            <color indexed="81"/>
            <rFont val="Tahoma"/>
            <family val="2"/>
          </rPr>
          <t xml:space="preserve">
76505
-syt</t>
        </r>
      </text>
    </comment>
    <comment ref="AA145" authorId="0" shapeId="0">
      <text>
        <r>
          <rPr>
            <b/>
            <sz val="9"/>
            <color indexed="81"/>
            <rFont val="Tahoma"/>
            <family val="2"/>
          </rPr>
          <t>Admin:</t>
        </r>
        <r>
          <rPr>
            <sz val="9"/>
            <color indexed="81"/>
            <rFont val="Tahoma"/>
            <family val="2"/>
          </rPr>
          <t xml:space="preserve">
16914
-syt
</t>
        </r>
      </text>
    </comment>
    <comment ref="AB146" authorId="1" shapeId="0">
      <text>
        <r>
          <rPr>
            <b/>
            <sz val="9"/>
            <color indexed="81"/>
            <rFont val="Tahoma"/>
            <family val="2"/>
          </rPr>
          <t>syt 86864</t>
        </r>
        <r>
          <rPr>
            <sz val="9"/>
            <color indexed="81"/>
            <rFont val="Tahoma"/>
            <family val="2"/>
          </rPr>
          <t xml:space="preserve">
</t>
        </r>
      </text>
    </comment>
    <comment ref="AA147" authorId="0" shapeId="0">
      <text>
        <r>
          <rPr>
            <b/>
            <sz val="9"/>
            <color indexed="81"/>
            <rFont val="Tahoma"/>
            <family val="2"/>
          </rPr>
          <t>Admin:</t>
        </r>
        <r>
          <rPr>
            <sz val="9"/>
            <color indexed="81"/>
            <rFont val="Tahoma"/>
            <family val="2"/>
          </rPr>
          <t xml:space="preserve">
4614
-syt
</t>
        </r>
      </text>
    </comment>
    <comment ref="AB147" authorId="1" shapeId="0">
      <text>
        <r>
          <rPr>
            <b/>
            <sz val="9"/>
            <color indexed="81"/>
            <rFont val="Tahoma"/>
            <family val="2"/>
          </rPr>
          <t>SYT 84901</t>
        </r>
      </text>
    </comment>
    <comment ref="B148" authorId="4" shapeId="0">
      <text>
        <r>
          <rPr>
            <b/>
            <sz val="9"/>
            <color indexed="81"/>
            <rFont val="Tahoma"/>
            <family val="2"/>
            <charset val="163"/>
          </rPr>
          <t>A:</t>
        </r>
        <r>
          <rPr>
            <sz val="9"/>
            <color indexed="81"/>
            <rFont val="Tahoma"/>
            <family val="2"/>
            <charset val="163"/>
          </rPr>
          <t xml:space="preserve">
Cung 145</t>
        </r>
      </text>
    </comment>
    <comment ref="AA148" authorId="0" shapeId="0">
      <text>
        <r>
          <rPr>
            <b/>
            <sz val="9"/>
            <color indexed="81"/>
            <rFont val="Tahoma"/>
            <family val="2"/>
          </rPr>
          <t>Admin:</t>
        </r>
        <r>
          <rPr>
            <sz val="9"/>
            <color indexed="81"/>
            <rFont val="Tahoma"/>
            <family val="2"/>
          </rPr>
          <t xml:space="preserve">
17113
-syt
</t>
        </r>
      </text>
    </comment>
    <comment ref="AA149" authorId="0" shapeId="0">
      <text>
        <r>
          <rPr>
            <b/>
            <sz val="9"/>
            <color indexed="81"/>
            <rFont val="Tahoma"/>
            <family val="2"/>
          </rPr>
          <t>Admin:</t>
        </r>
        <r>
          <rPr>
            <sz val="9"/>
            <color indexed="81"/>
            <rFont val="Tahoma"/>
            <family val="2"/>
          </rPr>
          <t xml:space="preserve">
4959
-syt</t>
        </r>
      </text>
    </comment>
    <comment ref="AB149" authorId="0" shapeId="0">
      <text>
        <r>
          <rPr>
            <b/>
            <sz val="9"/>
            <color indexed="81"/>
            <rFont val="Tahoma"/>
            <family val="2"/>
          </rPr>
          <t>Admin:</t>
        </r>
        <r>
          <rPr>
            <sz val="9"/>
            <color indexed="81"/>
            <rFont val="Tahoma"/>
            <family val="2"/>
          </rPr>
          <t xml:space="preserve">
4959
-syt</t>
        </r>
      </text>
    </comment>
    <comment ref="AA150" authorId="0" shapeId="0">
      <text>
        <r>
          <rPr>
            <b/>
            <sz val="9"/>
            <color indexed="81"/>
            <rFont val="Tahoma"/>
            <family val="2"/>
          </rPr>
          <t>Admin:</t>
        </r>
        <r>
          <rPr>
            <sz val="9"/>
            <color indexed="81"/>
            <rFont val="Tahoma"/>
            <family val="2"/>
          </rPr>
          <t xml:space="preserve">
24428
-syt</t>
        </r>
      </text>
    </comment>
    <comment ref="B151" authorId="4" shapeId="0">
      <text>
        <r>
          <rPr>
            <b/>
            <sz val="9"/>
            <color indexed="81"/>
            <rFont val="Tahoma"/>
            <family val="2"/>
          </rPr>
          <t>A:</t>
        </r>
        <r>
          <rPr>
            <sz val="9"/>
            <color indexed="81"/>
            <rFont val="Tahoma"/>
            <family val="2"/>
          </rPr>
          <t xml:space="preserve">
cung 179</t>
        </r>
      </text>
    </comment>
    <comment ref="AA151" authorId="0" shapeId="0">
      <text>
        <r>
          <rPr>
            <b/>
            <sz val="9"/>
            <color indexed="81"/>
            <rFont val="Tahoma"/>
            <family val="2"/>
          </rPr>
          <t>Admin:</t>
        </r>
        <r>
          <rPr>
            <sz val="9"/>
            <color indexed="81"/>
            <rFont val="Tahoma"/>
            <family val="2"/>
          </rPr>
          <t xml:space="preserve">
42214
-syt</t>
        </r>
      </text>
    </comment>
    <comment ref="AB151" authorId="0" shapeId="0">
      <text>
        <r>
          <rPr>
            <b/>
            <sz val="9"/>
            <color indexed="81"/>
            <rFont val="Tahoma"/>
            <family val="2"/>
          </rPr>
          <t>Admin:</t>
        </r>
        <r>
          <rPr>
            <sz val="9"/>
            <color indexed="81"/>
            <rFont val="Tahoma"/>
            <family val="2"/>
          </rPr>
          <t xml:space="preserve">
42214
-syt</t>
        </r>
      </text>
    </comment>
    <comment ref="AA152" authorId="0" shapeId="0">
      <text>
        <r>
          <rPr>
            <b/>
            <sz val="9"/>
            <color indexed="81"/>
            <rFont val="Tahoma"/>
            <family val="2"/>
          </rPr>
          <t>Admin:</t>
        </r>
        <r>
          <rPr>
            <sz val="9"/>
            <color indexed="81"/>
            <rFont val="Tahoma"/>
            <family val="2"/>
          </rPr>
          <t xml:space="preserve">
5160
-syt
</t>
        </r>
      </text>
    </comment>
    <comment ref="AB153" authorId="1" shapeId="0">
      <text>
        <r>
          <rPr>
            <b/>
            <sz val="9"/>
            <color indexed="81"/>
            <rFont val="Tahoma"/>
            <family val="2"/>
          </rPr>
          <t>syt 22173</t>
        </r>
      </text>
    </comment>
    <comment ref="AB154" authorId="1" shapeId="0">
      <text>
        <r>
          <rPr>
            <b/>
            <sz val="9"/>
            <color indexed="81"/>
            <rFont val="Tahoma"/>
            <family val="2"/>
          </rPr>
          <t>SYT 84901</t>
        </r>
      </text>
    </comment>
    <comment ref="AB155" authorId="1" shapeId="0">
      <text>
        <r>
          <rPr>
            <b/>
            <sz val="9"/>
            <color indexed="81"/>
            <rFont val="Tahoma"/>
            <family val="2"/>
          </rPr>
          <t>syt 46686</t>
        </r>
      </text>
    </comment>
    <comment ref="AB157" authorId="1" shapeId="0">
      <text>
        <r>
          <rPr>
            <b/>
            <sz val="9"/>
            <color indexed="81"/>
            <rFont val="Tahoma"/>
            <family val="2"/>
          </rPr>
          <t>syt 67727</t>
        </r>
        <r>
          <rPr>
            <sz val="9"/>
            <color indexed="81"/>
            <rFont val="Tahoma"/>
            <family val="2"/>
          </rPr>
          <t xml:space="preserve">
</t>
        </r>
      </text>
    </comment>
    <comment ref="AB159" authorId="1" shapeId="0">
      <text>
        <r>
          <rPr>
            <b/>
            <sz val="9"/>
            <color indexed="81"/>
            <rFont val="Tahoma"/>
            <family val="2"/>
          </rPr>
          <t>syt 8563</t>
        </r>
      </text>
    </comment>
    <comment ref="AB162" authorId="1" shapeId="0">
      <text>
        <r>
          <rPr>
            <sz val="9"/>
            <color indexed="81"/>
            <rFont val="Tahoma"/>
            <family val="2"/>
          </rPr>
          <t xml:space="preserve">syt 44273
</t>
        </r>
      </text>
    </comment>
    <comment ref="AB164" authorId="1" shapeId="0">
      <text>
        <r>
          <rPr>
            <b/>
            <sz val="9"/>
            <color indexed="81"/>
            <rFont val="Tahoma"/>
            <family val="2"/>
          </rPr>
          <t>syt 81317</t>
        </r>
        <r>
          <rPr>
            <sz val="9"/>
            <color indexed="81"/>
            <rFont val="Tahoma"/>
            <family val="2"/>
          </rPr>
          <t xml:space="preserve">
</t>
        </r>
      </text>
    </comment>
    <comment ref="AB165" authorId="1" shapeId="0">
      <text>
        <r>
          <rPr>
            <b/>
            <sz val="9"/>
            <color indexed="81"/>
            <rFont val="Tahoma"/>
            <family val="2"/>
          </rPr>
          <t>syt 31579</t>
        </r>
      </text>
    </comment>
    <comment ref="AB168" authorId="1" shapeId="0">
      <text>
        <r>
          <rPr>
            <b/>
            <sz val="9"/>
            <color indexed="81"/>
            <rFont val="Tahoma"/>
            <family val="2"/>
          </rPr>
          <t>syt 72972</t>
        </r>
        <r>
          <rPr>
            <sz val="9"/>
            <color indexed="81"/>
            <rFont val="Tahoma"/>
            <family val="2"/>
          </rPr>
          <t xml:space="preserve">
</t>
        </r>
      </text>
    </comment>
    <comment ref="AB170" authorId="1" shapeId="0">
      <text>
        <r>
          <rPr>
            <b/>
            <sz val="9"/>
            <color indexed="81"/>
            <rFont val="Tahoma"/>
            <family val="2"/>
          </rPr>
          <t>syt 8563</t>
        </r>
      </text>
    </comment>
    <comment ref="AB171" authorId="1" shapeId="0">
      <text>
        <r>
          <rPr>
            <b/>
            <sz val="9"/>
            <color indexed="81"/>
            <rFont val="Tahoma"/>
            <family val="2"/>
          </rPr>
          <t>syt 23386</t>
        </r>
      </text>
    </comment>
    <comment ref="AB172" authorId="1" shapeId="0">
      <text>
        <r>
          <rPr>
            <b/>
            <sz val="9"/>
            <color indexed="81"/>
            <rFont val="Tahoma"/>
            <family val="2"/>
          </rPr>
          <t>syt 80423</t>
        </r>
        <r>
          <rPr>
            <sz val="9"/>
            <color indexed="81"/>
            <rFont val="Tahoma"/>
            <family val="2"/>
          </rPr>
          <t xml:space="preserve">
</t>
        </r>
      </text>
    </comment>
    <comment ref="AB173" authorId="1" shapeId="0">
      <text>
        <r>
          <rPr>
            <b/>
            <sz val="9"/>
            <color indexed="81"/>
            <rFont val="Tahoma"/>
            <family val="2"/>
          </rPr>
          <t>syt 80429</t>
        </r>
      </text>
    </comment>
    <comment ref="AB174" authorId="1" shapeId="0">
      <text>
        <r>
          <rPr>
            <b/>
            <sz val="9"/>
            <color indexed="81"/>
            <rFont val="Tahoma"/>
            <family val="2"/>
          </rPr>
          <t>syt 86863</t>
        </r>
      </text>
    </comment>
    <comment ref="AB177" authorId="1" shapeId="0">
      <text>
        <r>
          <rPr>
            <b/>
            <sz val="9"/>
            <color indexed="81"/>
            <rFont val="Tahoma"/>
            <family val="2"/>
          </rPr>
          <t>syt 81317</t>
        </r>
        <r>
          <rPr>
            <sz val="9"/>
            <color indexed="81"/>
            <rFont val="Tahoma"/>
            <family val="2"/>
          </rPr>
          <t xml:space="preserve">
</t>
        </r>
      </text>
    </comment>
    <comment ref="AB178" authorId="1" shapeId="0">
      <text>
        <r>
          <rPr>
            <b/>
            <sz val="9"/>
            <color indexed="81"/>
            <rFont val="Tahoma"/>
            <family val="2"/>
          </rPr>
          <t>syt 86811</t>
        </r>
        <r>
          <rPr>
            <sz val="9"/>
            <color indexed="81"/>
            <rFont val="Tahoma"/>
            <family val="2"/>
          </rPr>
          <t xml:space="preserve">
</t>
        </r>
      </text>
    </comment>
    <comment ref="AB179" authorId="1" shapeId="0">
      <text>
        <r>
          <rPr>
            <b/>
            <sz val="9"/>
            <color indexed="81"/>
            <rFont val="Tahoma"/>
            <family val="2"/>
          </rPr>
          <t>syt 81203</t>
        </r>
      </text>
    </comment>
    <comment ref="AB181" authorId="1" shapeId="0">
      <text>
        <r>
          <rPr>
            <b/>
            <sz val="9"/>
            <color indexed="81"/>
            <rFont val="Tahoma"/>
            <family val="2"/>
          </rPr>
          <t>syt 46686</t>
        </r>
      </text>
    </comment>
    <comment ref="AB182" authorId="1" shapeId="0">
      <text>
        <r>
          <rPr>
            <b/>
            <sz val="9"/>
            <color indexed="81"/>
            <rFont val="Tahoma"/>
            <family val="2"/>
          </rPr>
          <t>syt 46765</t>
        </r>
        <r>
          <rPr>
            <sz val="9"/>
            <color indexed="81"/>
            <rFont val="Tahoma"/>
            <family val="2"/>
          </rPr>
          <t xml:space="preserve">
</t>
        </r>
      </text>
    </comment>
    <comment ref="AB184" authorId="1" shapeId="0">
      <text>
        <r>
          <rPr>
            <b/>
            <sz val="9"/>
            <color indexed="81"/>
            <rFont val="Tahoma"/>
            <family val="2"/>
          </rPr>
          <t>SYT 84901</t>
        </r>
      </text>
    </comment>
    <comment ref="AB186" authorId="1" shapeId="0">
      <text>
        <r>
          <rPr>
            <b/>
            <sz val="9"/>
            <color indexed="81"/>
            <rFont val="Tahoma"/>
            <family val="2"/>
          </rPr>
          <t>syt 80390</t>
        </r>
      </text>
    </comment>
    <comment ref="B187" authorId="6" shapeId="0">
      <text>
        <r>
          <rPr>
            <b/>
            <sz val="9"/>
            <color indexed="81"/>
            <rFont val="Tahoma"/>
            <family val="2"/>
          </rPr>
          <t>hp:</t>
        </r>
        <r>
          <rPr>
            <sz val="9"/>
            <color indexed="81"/>
            <rFont val="Tahoma"/>
            <family val="2"/>
          </rPr>
          <t xml:space="preserve">
1.APO-Perindopril Arginine/Amlodipine
2.Coveram 5mg/5mg
3. Acerycal® 5mg/5mg </t>
        </r>
      </text>
    </comment>
    <comment ref="AB190" authorId="1" shapeId="0">
      <text>
        <r>
          <rPr>
            <b/>
            <sz val="9"/>
            <color indexed="81"/>
            <rFont val="Tahoma"/>
            <family val="2"/>
          </rPr>
          <t>byt 9557</t>
        </r>
        <r>
          <rPr>
            <sz val="9"/>
            <color indexed="81"/>
            <rFont val="Tahoma"/>
            <family val="2"/>
          </rPr>
          <t xml:space="preserve">
</t>
        </r>
      </text>
    </comment>
  </commentList>
</comments>
</file>

<file path=xl/comments10.xml><?xml version="1.0" encoding="utf-8"?>
<comments xmlns="http://schemas.openxmlformats.org/spreadsheetml/2006/main">
  <authors>
    <author>hp</author>
    <author>Đăng Khoa</author>
  </authors>
  <commentList>
    <comment ref="A6" authorId="0" shapeId="0">
      <text>
        <r>
          <rPr>
            <b/>
            <sz val="9"/>
            <color indexed="81"/>
            <rFont val="Tahoma"/>
            <family val="2"/>
          </rPr>
          <t>2017: 3178 đ</t>
        </r>
      </text>
    </comment>
    <comment ref="Q6" authorId="1" shapeId="0">
      <text>
        <r>
          <rPr>
            <b/>
            <sz val="9"/>
            <color indexed="81"/>
            <rFont val="Tahoma"/>
            <family val="2"/>
            <charset val="163"/>
          </rPr>
          <t>Đăng Khoa:</t>
        </r>
        <r>
          <rPr>
            <sz val="9"/>
            <color indexed="81"/>
            <rFont val="Tahoma"/>
            <family val="2"/>
            <charset val="163"/>
          </rPr>
          <t xml:space="preserve">
Chuyển từ hl 12mg</t>
        </r>
      </text>
    </comment>
    <comment ref="V6" authorId="1" shapeId="0">
      <text>
        <r>
          <rPr>
            <b/>
            <sz val="9"/>
            <color indexed="81"/>
            <rFont val="Tahoma"/>
            <family val="2"/>
            <charset val="163"/>
          </rPr>
          <t>Đăng Khoa:</t>
        </r>
        <r>
          <rPr>
            <sz val="9"/>
            <color indexed="81"/>
            <rFont val="Tahoma"/>
            <family val="2"/>
            <charset val="163"/>
          </rPr>
          <t xml:space="preserve">
Chuyển từ HL 12</t>
        </r>
      </text>
    </comment>
    <comment ref="A11" authorId="0" shapeId="0">
      <text>
        <r>
          <rPr>
            <b/>
            <sz val="9"/>
            <color indexed="81"/>
            <rFont val="Tahoma"/>
            <family val="2"/>
          </rPr>
          <t>2017: 139000 đ</t>
        </r>
      </text>
    </comment>
    <comment ref="A18" authorId="0" shapeId="0">
      <text>
        <r>
          <rPr>
            <b/>
            <sz val="9"/>
            <color indexed="81"/>
            <rFont val="Tahoma"/>
            <family val="2"/>
          </rPr>
          <t>2017: 10508 đ</t>
        </r>
        <r>
          <rPr>
            <sz val="9"/>
            <color indexed="81"/>
            <rFont val="Tahoma"/>
            <family val="2"/>
          </rPr>
          <t xml:space="preserve">
</t>
        </r>
      </text>
    </comment>
    <comment ref="A21" authorId="0" shapeId="0">
      <text>
        <r>
          <rPr>
            <b/>
            <sz val="9"/>
            <color indexed="81"/>
            <rFont val="Tahoma"/>
            <family val="2"/>
          </rPr>
          <t>2017: 11990đ</t>
        </r>
      </text>
    </comment>
  </commentList>
</comments>
</file>

<file path=xl/comments11.xml><?xml version="1.0" encoding="utf-8"?>
<comments xmlns="http://schemas.openxmlformats.org/spreadsheetml/2006/main">
  <authors>
    <author>hp</author>
    <author>HungPhat Computer</author>
    <author>Dũng Alienware</author>
    <author>Đăng Khoa</author>
    <author>User</author>
    <author>Kjtaro</author>
    <author>MyPC</author>
    <author>Mai The Dung</author>
    <author>VS9 X64Bit</author>
  </authors>
  <commentList>
    <comment ref="A3" authorId="0" shapeId="0">
      <text>
        <r>
          <rPr>
            <b/>
            <sz val="9"/>
            <color indexed="81"/>
            <rFont val="Tahoma"/>
            <family val="2"/>
          </rPr>
          <t>2017: 1470đ</t>
        </r>
      </text>
    </comment>
    <comment ref="B3" authorId="1" shapeId="0">
      <text>
        <r>
          <rPr>
            <sz val="8"/>
            <color indexed="81"/>
            <rFont val="Tahoma"/>
            <family val="2"/>
            <charset val="163"/>
          </rPr>
          <t>Boganic
Thông tư 05 STT 8,2</t>
        </r>
      </text>
    </comment>
    <comment ref="A4" authorId="0" shapeId="0">
      <text>
        <r>
          <rPr>
            <b/>
            <sz val="9"/>
            <color indexed="81"/>
            <rFont val="Tahoma"/>
            <family val="2"/>
          </rPr>
          <t>2017: 6000</t>
        </r>
      </text>
    </comment>
    <comment ref="B4" authorId="2" shapeId="0">
      <text>
        <r>
          <rPr>
            <b/>
            <sz val="9"/>
            <color indexed="81"/>
            <rFont val="Tahoma"/>
            <family val="2"/>
            <charset val="163"/>
          </rPr>
          <t>Dũng Alienware:</t>
        </r>
        <r>
          <rPr>
            <sz val="9"/>
            <color indexed="81"/>
            <rFont val="Tahoma"/>
            <family val="2"/>
            <charset val="163"/>
          </rPr>
          <t xml:space="preserve">
Hoàn Quy Tỳ
TT 05 STT 82</t>
        </r>
      </text>
    </comment>
    <comment ref="B6" authorId="2" shapeId="0">
      <text>
        <r>
          <rPr>
            <b/>
            <sz val="9"/>
            <color indexed="81"/>
            <rFont val="Tahoma"/>
            <family val="2"/>
            <charset val="163"/>
          </rPr>
          <t>Dũng Alienware:</t>
        </r>
        <r>
          <rPr>
            <sz val="9"/>
            <color indexed="81"/>
            <rFont val="Tahoma"/>
            <family val="2"/>
            <charset val="163"/>
          </rPr>
          <t xml:space="preserve">
173,2</t>
        </r>
      </text>
    </comment>
    <comment ref="F6" authorId="3" shapeId="0">
      <text>
        <r>
          <rPr>
            <b/>
            <sz val="9"/>
            <color indexed="81"/>
            <rFont val="Tahoma"/>
            <family val="2"/>
            <charset val="163"/>
          </rPr>
          <t>Đăng Khoa:</t>
        </r>
        <r>
          <rPr>
            <sz val="9"/>
            <color indexed="81"/>
            <rFont val="Tahoma"/>
            <family val="2"/>
            <charset val="163"/>
          </rPr>
          <t xml:space="preserve">
Giảm từ 200000</t>
        </r>
      </text>
    </comment>
    <comment ref="K6" authorId="3" shapeId="0">
      <text>
        <r>
          <rPr>
            <b/>
            <sz val="9"/>
            <color indexed="81"/>
            <rFont val="Tahoma"/>
            <family val="2"/>
            <charset val="163"/>
          </rPr>
          <t>Đăng Khoa:</t>
        </r>
        <r>
          <rPr>
            <sz val="9"/>
            <color indexed="81"/>
            <rFont val="Tahoma"/>
            <family val="2"/>
            <charset val="163"/>
          </rPr>
          <t xml:space="preserve">
Giảm từ 100000</t>
        </r>
      </text>
    </comment>
    <comment ref="W6" authorId="3" shapeId="0">
      <text>
        <r>
          <rPr>
            <b/>
            <sz val="9"/>
            <color indexed="81"/>
            <rFont val="Tahoma"/>
            <family val="2"/>
            <charset val="163"/>
          </rPr>
          <t>Đăng Khoa:</t>
        </r>
        <r>
          <rPr>
            <sz val="9"/>
            <color indexed="81"/>
            <rFont val="Tahoma"/>
            <family val="2"/>
            <charset val="163"/>
          </rPr>
          <t xml:space="preserve">
Giảm từ 150000</t>
        </r>
      </text>
    </comment>
    <comment ref="B11" authorId="4" shapeId="0">
      <text>
        <r>
          <rPr>
            <b/>
            <sz val="9"/>
            <color indexed="81"/>
            <rFont val="Tahoma"/>
            <family val="2"/>
            <charset val="163"/>
          </rPr>
          <t>User:</t>
        </r>
        <r>
          <rPr>
            <sz val="9"/>
            <color indexed="81"/>
            <rFont val="Tahoma"/>
            <family val="2"/>
            <charset val="163"/>
          </rPr>
          <t xml:space="preserve">
Chorlatcyn_mediplantex</t>
        </r>
      </text>
    </comment>
    <comment ref="B12" authorId="5" shapeId="0">
      <text>
        <r>
          <rPr>
            <b/>
            <sz val="9"/>
            <color indexed="81"/>
            <rFont val="Tahoma"/>
            <family val="2"/>
            <charset val="163"/>
          </rPr>
          <t>Dưỡng cốt hoàn</t>
        </r>
        <r>
          <rPr>
            <sz val="9"/>
            <color indexed="81"/>
            <rFont val="Tahoma"/>
            <family val="2"/>
            <charset val="163"/>
          </rPr>
          <t xml:space="preserve">
</t>
        </r>
      </text>
    </comment>
    <comment ref="B14" authorId="6" shapeId="0">
      <text>
        <r>
          <rPr>
            <b/>
            <sz val="9"/>
            <color indexed="81"/>
            <rFont val="Tahoma"/>
            <family val="2"/>
            <charset val="163"/>
          </rPr>
          <t>MyPC:</t>
        </r>
        <r>
          <rPr>
            <sz val="9"/>
            <color indexed="81"/>
            <rFont val="Tahoma"/>
            <family val="2"/>
            <charset val="163"/>
          </rPr>
          <t xml:space="preserve">
TT05 217,2
</t>
        </r>
      </text>
    </comment>
    <comment ref="B15" authorId="7" shapeId="0">
      <text>
        <r>
          <rPr>
            <b/>
            <sz val="9"/>
            <color indexed="81"/>
            <rFont val="Tahoma"/>
            <family val="2"/>
            <charset val="163"/>
          </rPr>
          <t>Mai The Dung:</t>
        </r>
        <r>
          <rPr>
            <sz val="9"/>
            <color indexed="81"/>
            <rFont val="Tahoma"/>
            <family val="2"/>
            <charset val="163"/>
          </rPr>
          <t xml:space="preserve">
Bổ Gan P/H
TT05 STT 22,16</t>
        </r>
      </text>
    </comment>
    <comment ref="A16" authorId="0" shapeId="0">
      <text>
        <r>
          <rPr>
            <b/>
            <sz val="9"/>
            <color indexed="81"/>
            <rFont val="Tahoma"/>
            <family val="2"/>
          </rPr>
          <t>2017: 968 đ</t>
        </r>
      </text>
    </comment>
    <comment ref="A17" authorId="0" shapeId="0">
      <text>
        <r>
          <rPr>
            <b/>
            <sz val="9"/>
            <color indexed="81"/>
            <rFont val="Tahoma"/>
            <family val="2"/>
          </rPr>
          <t>2017: 924 đ</t>
        </r>
      </text>
    </comment>
    <comment ref="B17" authorId="1" shapeId="0">
      <text>
        <r>
          <rPr>
            <b/>
            <sz val="8"/>
            <color indexed="81"/>
            <rFont val="Tahoma"/>
            <family val="2"/>
            <charset val="163"/>
          </rPr>
          <t xml:space="preserve">Cebraton
TT 05 STT 127,6
</t>
        </r>
      </text>
    </comment>
    <comment ref="B18" authorId="2" shapeId="0">
      <text>
        <r>
          <rPr>
            <b/>
            <sz val="9"/>
            <color indexed="81"/>
            <rFont val="Tahoma"/>
            <family val="2"/>
            <charset val="163"/>
          </rPr>
          <t>Dũng Alienware:</t>
        </r>
        <r>
          <rPr>
            <sz val="9"/>
            <color indexed="81"/>
            <rFont val="Tahoma"/>
            <family val="2"/>
            <charset val="163"/>
          </rPr>
          <t xml:space="preserve">
độc hoạt tang ký sinh
TT 05 STT 58,7</t>
        </r>
      </text>
    </comment>
    <comment ref="B19" authorId="2" shapeId="0">
      <text>
        <r>
          <rPr>
            <b/>
            <sz val="9"/>
            <color indexed="81"/>
            <rFont val="Tahoma"/>
            <family val="2"/>
            <charset val="163"/>
          </rPr>
          <t>Dũng Alienware:</t>
        </r>
        <r>
          <rPr>
            <sz val="9"/>
            <color indexed="81"/>
            <rFont val="Tahoma"/>
            <family val="2"/>
            <charset val="163"/>
          </rPr>
          <t xml:space="preserve">
Thập toàn đại bổ 
TT 05 STT 161,02</t>
        </r>
      </text>
    </comment>
    <comment ref="B20" authorId="0" shapeId="0">
      <text>
        <r>
          <rPr>
            <b/>
            <sz val="9"/>
            <color indexed="81"/>
            <rFont val="Tahoma"/>
            <family val="2"/>
          </rPr>
          <t>03 SĐK</t>
        </r>
        <r>
          <rPr>
            <sz val="9"/>
            <color indexed="81"/>
            <rFont val="Tahoma"/>
            <family val="2"/>
          </rPr>
          <t xml:space="preserve">
Hoạt huyết thephaco ( VD-21708-14,
 Hoạt huyết nhất nhất (VD-25956-16)
hoạt huyết TM PH</t>
        </r>
      </text>
    </comment>
    <comment ref="B21" authorId="2" shapeId="0">
      <text>
        <r>
          <rPr>
            <b/>
            <sz val="9"/>
            <color indexed="81"/>
            <rFont val="Tahoma"/>
            <family val="2"/>
            <charset val="163"/>
          </rPr>
          <t>Dũng Alienware:</t>
        </r>
        <r>
          <rPr>
            <sz val="9"/>
            <color indexed="81"/>
            <rFont val="Tahoma"/>
            <family val="2"/>
            <charset val="163"/>
          </rPr>
          <t xml:space="preserve">
Hoàn An Thần
TT 05 STT 126,5
bình vôi , lá sen , lạc tiên , lá vông nem , trinh nử </t>
        </r>
      </text>
    </comment>
    <comment ref="B22" authorId="2" shapeId="0">
      <text>
        <r>
          <rPr>
            <b/>
            <sz val="9"/>
            <color indexed="81"/>
            <rFont val="Tahoma"/>
            <family val="2"/>
            <charset val="163"/>
          </rPr>
          <t>Dũng Alienware:</t>
        </r>
        <r>
          <rPr>
            <sz val="9"/>
            <color indexed="81"/>
            <rFont val="Tahoma"/>
            <family val="2"/>
            <charset val="163"/>
          </rPr>
          <t xml:space="preserve">
TT 05 STT 35,29</t>
        </r>
      </text>
    </comment>
    <comment ref="B23" authorId="8" shapeId="0">
      <text>
        <r>
          <rPr>
            <sz val="9"/>
            <color indexed="81"/>
            <rFont val="Tahoma"/>
            <family val="2"/>
          </rPr>
          <t xml:space="preserve">Bài thạch
TT 05 STT 36,30
</t>
        </r>
      </text>
    </comment>
    <comment ref="B24" authorId="2" shapeId="0">
      <text>
        <r>
          <rPr>
            <b/>
            <sz val="9"/>
            <color indexed="81"/>
            <rFont val="Tahoma"/>
            <family val="2"/>
            <charset val="163"/>
          </rPr>
          <t xml:space="preserve">Dũng Alienware:
</t>
        </r>
        <r>
          <rPr>
            <sz val="9"/>
            <color indexed="81"/>
            <rFont val="Tahoma"/>
            <family val="2"/>
            <charset val="163"/>
          </rPr>
          <t xml:space="preserve">Ho bổ phế (Cả trẻ em, người lớn)
TT 05 STT 155,12
</t>
        </r>
      </text>
    </comment>
    <comment ref="L25" authorId="3" shapeId="0">
      <text>
        <r>
          <rPr>
            <b/>
            <sz val="9"/>
            <color indexed="81"/>
            <rFont val="Tahoma"/>
            <family val="2"/>
            <charset val="163"/>
          </rPr>
          <t>Đăng Khoa:</t>
        </r>
        <r>
          <rPr>
            <sz val="9"/>
            <color indexed="81"/>
            <rFont val="Tahoma"/>
            <family val="2"/>
            <charset val="163"/>
          </rPr>
          <t xml:space="preserve">
Giảm xuống từ 200000</t>
        </r>
      </text>
    </comment>
    <comment ref="M25" authorId="3" shapeId="0">
      <text>
        <r>
          <rPr>
            <b/>
            <sz val="9"/>
            <color indexed="81"/>
            <rFont val="Tahoma"/>
            <family val="2"/>
            <charset val="163"/>
          </rPr>
          <t>Đăng Khoa:</t>
        </r>
        <r>
          <rPr>
            <sz val="9"/>
            <color indexed="81"/>
            <rFont val="Tahoma"/>
            <family val="2"/>
            <charset val="163"/>
          </rPr>
          <t xml:space="preserve">
Giảm xuống từ 50000</t>
        </r>
      </text>
    </comment>
    <comment ref="B26" authorId="4" shapeId="0">
      <text>
        <r>
          <rPr>
            <b/>
            <sz val="9"/>
            <color indexed="81"/>
            <rFont val="Tahoma"/>
            <family val="2"/>
          </rPr>
          <t xml:space="preserve">3 SĐK
VD-25590-16 HTINH
VD-9723-09 DOMESCO
suncurmin
</t>
        </r>
      </text>
    </comment>
    <comment ref="B27" authorId="4" shapeId="0">
      <text>
        <r>
          <rPr>
            <b/>
            <sz val="8"/>
            <color indexed="81"/>
            <rFont val="Tahoma"/>
            <family val="2"/>
          </rPr>
          <t>TT05; STT 105-29</t>
        </r>
      </text>
    </comment>
    <comment ref="A28" authorId="0" shapeId="0">
      <text>
        <r>
          <rPr>
            <b/>
            <sz val="9"/>
            <color indexed="81"/>
            <rFont val="Tahoma"/>
            <family val="2"/>
          </rPr>
          <t>2017: 18000 đ</t>
        </r>
      </text>
    </comment>
    <comment ref="B28" authorId="6" shapeId="0">
      <text>
        <r>
          <rPr>
            <b/>
            <sz val="9"/>
            <color indexed="81"/>
            <rFont val="Tahoma"/>
            <family val="2"/>
            <charset val="163"/>
          </rPr>
          <t>MyPC:</t>
        </r>
        <r>
          <rPr>
            <sz val="9"/>
            <color indexed="81"/>
            <rFont val="Tahoma"/>
            <family val="2"/>
            <charset val="163"/>
          </rPr>
          <t xml:space="preserve">
Cồn xoa bóp (TT 05 STT: 226,11)</t>
        </r>
      </text>
    </comment>
    <comment ref="B29" authorId="3" shapeId="0">
      <text>
        <r>
          <rPr>
            <b/>
            <sz val="9"/>
            <color indexed="81"/>
            <rFont val="Tahoma"/>
            <family val="2"/>
            <charset val="163"/>
          </rPr>
          <t>Thấp khớp hoàn</t>
        </r>
        <r>
          <rPr>
            <sz val="9"/>
            <color indexed="81"/>
            <rFont val="Tahoma"/>
            <family val="2"/>
            <charset val="163"/>
          </rPr>
          <t xml:space="preserve">
</t>
        </r>
      </text>
    </comment>
    <comment ref="A30" authorId="0" shapeId="0">
      <text>
        <r>
          <rPr>
            <b/>
            <sz val="9"/>
            <color indexed="81"/>
            <rFont val="Tahoma"/>
            <family val="2"/>
          </rPr>
          <t>2017: 2800 đ</t>
        </r>
      </text>
    </comment>
    <comment ref="B30" authorId="2" shapeId="0">
      <text>
        <r>
          <rPr>
            <b/>
            <sz val="9"/>
            <color indexed="81"/>
            <rFont val="Tahoma"/>
            <family val="2"/>
            <charset val="163"/>
          </rPr>
          <t>Dũng Alienware:</t>
        </r>
        <r>
          <rPr>
            <sz val="9"/>
            <color indexed="81"/>
            <rFont val="Tahoma"/>
            <family val="2"/>
            <charset val="163"/>
          </rPr>
          <t xml:space="preserve">
Khu phong trừ thấp 
TT 05 STT 76,25
</t>
        </r>
      </text>
    </comment>
    <comment ref="B31" authorId="2" shapeId="0">
      <text>
        <r>
          <rPr>
            <b/>
            <sz val="9"/>
            <color indexed="81"/>
            <rFont val="Tahoma"/>
            <family val="2"/>
            <charset val="163"/>
          </rPr>
          <t>Dũng Alienware:</t>
        </r>
        <r>
          <rPr>
            <sz val="9"/>
            <color indexed="81"/>
            <rFont val="Tahoma"/>
            <family val="2"/>
            <charset val="163"/>
          </rPr>
          <t xml:space="preserve">
Hoàn Bát vị 
TT 05 STT 169,10</t>
        </r>
      </text>
    </comment>
    <comment ref="A32" authorId="0" shapeId="0">
      <text>
        <r>
          <rPr>
            <b/>
            <sz val="9"/>
            <color indexed="81"/>
            <rFont val="Tahoma"/>
            <family val="2"/>
          </rPr>
          <t>2017: 4200 đ</t>
        </r>
      </text>
    </comment>
    <comment ref="B32" authorId="7" shapeId="0">
      <text>
        <r>
          <rPr>
            <b/>
            <sz val="9"/>
            <color indexed="81"/>
            <rFont val="Tahoma"/>
            <family val="2"/>
            <charset val="163"/>
          </rPr>
          <t>Mai The Dung:</t>
        </r>
        <r>
          <rPr>
            <sz val="9"/>
            <color indexed="81"/>
            <rFont val="Tahoma"/>
            <family val="2"/>
            <charset val="163"/>
          </rPr>
          <t xml:space="preserve">
Lục vị
TT 05 STT 193, 22</t>
        </r>
      </text>
    </comment>
    <comment ref="B34" authorId="2" shapeId="0">
      <text>
        <r>
          <rPr>
            <b/>
            <sz val="9"/>
            <color indexed="81"/>
            <rFont val="Tahoma"/>
            <family val="2"/>
            <charset val="163"/>
          </rPr>
          <t>Dũng Alienware:</t>
        </r>
        <r>
          <rPr>
            <sz val="9"/>
            <color indexed="81"/>
            <rFont val="Tahoma"/>
            <family val="2"/>
            <charset val="163"/>
          </rPr>
          <t xml:space="preserve">
Hoàn xích hương
TT 05 STT 119,43</t>
        </r>
      </text>
    </comment>
  </commentList>
</comments>
</file>

<file path=xl/comments12.xml><?xml version="1.0" encoding="utf-8"?>
<comments xmlns="http://schemas.openxmlformats.org/spreadsheetml/2006/main">
  <authors>
    <author>hp</author>
    <author>A</author>
    <author>Dũng Alienware</author>
    <author>User</author>
  </authors>
  <commentList>
    <comment ref="X21" authorId="0" shapeId="0">
      <text>
        <r>
          <rPr>
            <b/>
            <sz val="9"/>
            <color indexed="81"/>
            <rFont val="Tahoma"/>
            <family val="2"/>
          </rPr>
          <t>hp:</t>
        </r>
        <r>
          <rPr>
            <sz val="9"/>
            <color indexed="81"/>
            <rFont val="Tahoma"/>
            <family val="2"/>
          </rPr>
          <t xml:space="preserve">
44117
-syt</t>
        </r>
      </text>
    </comment>
    <comment ref="B22" authorId="1" shapeId="0">
      <text>
        <r>
          <rPr>
            <b/>
            <sz val="9"/>
            <color indexed="81"/>
            <rFont val="Tahoma"/>
            <family val="2"/>
            <charset val="163"/>
          </rPr>
          <t>A:</t>
        </r>
        <r>
          <rPr>
            <sz val="9"/>
            <color indexed="81"/>
            <rFont val="Tahoma"/>
            <family val="2"/>
            <charset val="163"/>
          </rPr>
          <t xml:space="preserve">
Trung voi 7</t>
        </r>
      </text>
    </comment>
    <comment ref="X22" authorId="0" shapeId="0">
      <text>
        <r>
          <rPr>
            <b/>
            <sz val="9"/>
            <color indexed="81"/>
            <rFont val="Tahoma"/>
            <family val="2"/>
          </rPr>
          <t>hp:</t>
        </r>
        <r>
          <rPr>
            <sz val="9"/>
            <color indexed="81"/>
            <rFont val="Tahoma"/>
            <family val="2"/>
          </rPr>
          <t xml:space="preserve">
2550-SYT( CHỈ CÓ 1 THÀNH PHẦN MEN BIA)</t>
        </r>
      </text>
    </comment>
    <comment ref="B23" authorId="2" shapeId="0">
      <text>
        <r>
          <rPr>
            <b/>
            <sz val="9"/>
            <color indexed="81"/>
            <rFont val="Tahoma"/>
            <family val="2"/>
            <charset val="163"/>
          </rPr>
          <t>Dũng Alienware:</t>
        </r>
        <r>
          <rPr>
            <sz val="9"/>
            <color indexed="81"/>
            <rFont val="Tahoma"/>
            <family val="2"/>
            <charset val="163"/>
          </rPr>
          <t xml:space="preserve">
Thập toàn đại bổ 
trung 19</t>
        </r>
      </text>
    </comment>
    <comment ref="X23" authorId="0" shapeId="0">
      <text>
        <r>
          <rPr>
            <b/>
            <sz val="9"/>
            <color indexed="81"/>
            <rFont val="Tahoma"/>
            <family val="2"/>
          </rPr>
          <t>hp:</t>
        </r>
        <r>
          <rPr>
            <sz val="9"/>
            <color indexed="81"/>
            <rFont val="Tahoma"/>
            <family val="2"/>
          </rPr>
          <t xml:space="preserve">
47470-syt</t>
        </r>
      </text>
    </comment>
    <comment ref="B24" authorId="1" shapeId="0">
      <text>
        <r>
          <rPr>
            <b/>
            <sz val="9"/>
            <color indexed="81"/>
            <rFont val="Tahoma"/>
            <family val="2"/>
            <charset val="163"/>
          </rPr>
          <t>A:</t>
        </r>
        <r>
          <rPr>
            <sz val="9"/>
            <color indexed="81"/>
            <rFont val="Tahoma"/>
            <family val="2"/>
            <charset val="163"/>
          </rPr>
          <t xml:space="preserve">
trung voi 21</t>
        </r>
      </text>
    </comment>
    <comment ref="X24" authorId="0" shapeId="0">
      <text>
        <r>
          <rPr>
            <b/>
            <sz val="9"/>
            <color indexed="81"/>
            <rFont val="Tahoma"/>
            <family val="2"/>
          </rPr>
          <t>hp:</t>
        </r>
        <r>
          <rPr>
            <sz val="9"/>
            <color indexed="81"/>
            <rFont val="Tahoma"/>
            <family val="2"/>
          </rPr>
          <t xml:space="preserve">
64103
</t>
        </r>
      </text>
    </comment>
    <comment ref="X26" authorId="0" shapeId="0">
      <text>
        <r>
          <rPr>
            <b/>
            <sz val="9"/>
            <color indexed="81"/>
            <rFont val="Tahoma"/>
            <family val="2"/>
          </rPr>
          <t>hp:</t>
        </r>
        <r>
          <rPr>
            <sz val="9"/>
            <color indexed="81"/>
            <rFont val="Tahoma"/>
            <family val="2"/>
          </rPr>
          <t xml:space="preserve">
44117
-syt</t>
        </r>
      </text>
    </comment>
    <comment ref="X27" authorId="0" shapeId="0">
      <text>
        <r>
          <rPr>
            <b/>
            <sz val="9"/>
            <color indexed="81"/>
            <rFont val="Tahoma"/>
            <family val="2"/>
          </rPr>
          <t>hp:</t>
        </r>
        <r>
          <rPr>
            <sz val="9"/>
            <color indexed="81"/>
            <rFont val="Tahoma"/>
            <family val="2"/>
          </rPr>
          <t xml:space="preserve">
72190
-syt</t>
        </r>
      </text>
    </comment>
    <comment ref="X29" authorId="0" shapeId="0">
      <text>
        <r>
          <rPr>
            <b/>
            <sz val="9"/>
            <color indexed="81"/>
            <rFont val="Tahoma"/>
            <family val="2"/>
          </rPr>
          <t>hp:</t>
        </r>
        <r>
          <rPr>
            <sz val="9"/>
            <color indexed="81"/>
            <rFont val="Tahoma"/>
            <family val="2"/>
          </rPr>
          <t xml:space="preserve">
7357
-syt</t>
        </r>
      </text>
    </comment>
    <comment ref="X30" authorId="0" shapeId="0">
      <text>
        <r>
          <rPr>
            <b/>
            <sz val="9"/>
            <color indexed="81"/>
            <rFont val="Tahoma"/>
            <family val="2"/>
          </rPr>
          <t>hp:</t>
        </r>
        <r>
          <rPr>
            <sz val="9"/>
            <color indexed="81"/>
            <rFont val="Tahoma"/>
            <family val="2"/>
          </rPr>
          <t xml:space="preserve">
44117
-syt</t>
        </r>
      </text>
    </comment>
    <comment ref="X31" authorId="0" shapeId="0">
      <text>
        <r>
          <rPr>
            <b/>
            <sz val="9"/>
            <color indexed="81"/>
            <rFont val="Tahoma"/>
            <family val="2"/>
          </rPr>
          <t>hp:</t>
        </r>
        <r>
          <rPr>
            <sz val="9"/>
            <color indexed="81"/>
            <rFont val="Tahoma"/>
            <family val="2"/>
          </rPr>
          <t xml:space="preserve">
77593
-syt</t>
        </r>
      </text>
    </comment>
    <comment ref="X32" authorId="0" shapeId="0">
      <text>
        <r>
          <rPr>
            <b/>
            <sz val="9"/>
            <color indexed="81"/>
            <rFont val="Tahoma"/>
            <family val="2"/>
          </rPr>
          <t>hp:</t>
        </r>
        <r>
          <rPr>
            <sz val="9"/>
            <color indexed="81"/>
            <rFont val="Tahoma"/>
            <family val="2"/>
          </rPr>
          <t xml:space="preserve">
23633
-byt</t>
        </r>
      </text>
    </comment>
    <comment ref="X33" authorId="0" shapeId="0">
      <text>
        <r>
          <rPr>
            <b/>
            <sz val="9"/>
            <color indexed="81"/>
            <rFont val="Tahoma"/>
            <family val="2"/>
          </rPr>
          <t>hp:</t>
        </r>
        <r>
          <rPr>
            <sz val="9"/>
            <color indexed="81"/>
            <rFont val="Tahoma"/>
            <family val="2"/>
          </rPr>
          <t xml:space="preserve">
64110
-syt</t>
        </r>
      </text>
    </comment>
    <comment ref="X34" authorId="0" shapeId="0">
      <text>
        <r>
          <rPr>
            <b/>
            <sz val="9"/>
            <color indexed="81"/>
            <rFont val="Tahoma"/>
            <family val="2"/>
          </rPr>
          <t>hp:</t>
        </r>
        <r>
          <rPr>
            <sz val="9"/>
            <color indexed="81"/>
            <rFont val="Tahoma"/>
            <family val="2"/>
          </rPr>
          <t xml:space="preserve">
44117
-syt</t>
        </r>
      </text>
    </comment>
    <comment ref="X35" authorId="0" shapeId="0">
      <text>
        <r>
          <rPr>
            <b/>
            <sz val="9"/>
            <color indexed="81"/>
            <rFont val="Tahoma"/>
            <family val="2"/>
          </rPr>
          <t>hp:</t>
        </r>
        <r>
          <rPr>
            <sz val="9"/>
            <color indexed="81"/>
            <rFont val="Tahoma"/>
            <family val="2"/>
          </rPr>
          <t xml:space="preserve">
64110
-syt</t>
        </r>
      </text>
    </comment>
    <comment ref="B36" authorId="3" shapeId="0">
      <text>
        <r>
          <rPr>
            <b/>
            <sz val="8"/>
            <color indexed="81"/>
            <rFont val="Tahoma"/>
            <family val="2"/>
          </rPr>
          <t>TT05; STT 58-7</t>
        </r>
      </text>
    </comment>
    <comment ref="X36" authorId="0" shapeId="0">
      <text>
        <r>
          <rPr>
            <b/>
            <sz val="9"/>
            <color indexed="81"/>
            <rFont val="Tahoma"/>
            <family val="2"/>
          </rPr>
          <t>hp:</t>
        </r>
        <r>
          <rPr>
            <sz val="9"/>
            <color indexed="81"/>
            <rFont val="Tahoma"/>
            <family val="2"/>
          </rPr>
          <t xml:space="preserve">
46507
-syt</t>
        </r>
      </text>
    </comment>
    <comment ref="B37" authorId="3" shapeId="0">
      <text>
        <r>
          <rPr>
            <b/>
            <sz val="8"/>
            <color indexed="81"/>
            <rFont val="Tahoma"/>
            <family val="2"/>
          </rPr>
          <t>TT05; STT 105-29</t>
        </r>
      </text>
    </comment>
    <comment ref="X37" authorId="0" shapeId="0">
      <text>
        <r>
          <rPr>
            <b/>
            <sz val="9"/>
            <color indexed="81"/>
            <rFont val="Tahoma"/>
            <family val="2"/>
          </rPr>
          <t>hp:</t>
        </r>
        <r>
          <rPr>
            <sz val="9"/>
            <color indexed="81"/>
            <rFont val="Tahoma"/>
            <family val="2"/>
          </rPr>
          <t xml:space="preserve">
48671
-syt</t>
        </r>
      </text>
    </comment>
  </commentList>
</comments>
</file>

<file path=xl/comments13.xml><?xml version="1.0" encoding="utf-8"?>
<comments xmlns="http://schemas.openxmlformats.org/spreadsheetml/2006/main">
  <authors>
    <author>Admin</author>
    <author>Đăng Khoa</author>
  </authors>
  <commentList>
    <comment ref="G2" authorId="0" shapeId="0">
      <text>
        <r>
          <rPr>
            <b/>
            <sz val="13"/>
            <color indexed="81"/>
            <rFont val="Times New Roman"/>
            <family val="1"/>
          </rPr>
          <t>xem lại tiêu chuẩn chất lượng</t>
        </r>
        <r>
          <rPr>
            <sz val="13"/>
            <color indexed="81"/>
            <rFont val="Times New Roman"/>
            <family val="1"/>
          </rPr>
          <t xml:space="preserve">
</t>
        </r>
      </text>
    </comment>
    <comment ref="B10" authorId="1" shapeId="0">
      <text>
        <r>
          <rPr>
            <b/>
            <sz val="9"/>
            <color indexed="81"/>
            <rFont val="Tahoma"/>
            <family val="2"/>
            <charset val="163"/>
          </rPr>
          <t xml:space="preserve">Bán hạ bắc: Rhizoma Pinelliae 
310800đ
SYT Thanh Hóa
Từ 1/1/2018-31/12/2018
</t>
        </r>
      </text>
    </comment>
    <comment ref="B29" authorId="0" shapeId="0">
      <text>
        <r>
          <rPr>
            <b/>
            <sz val="9"/>
            <color indexed="81"/>
            <rFont val="Tahoma"/>
            <family val="2"/>
          </rPr>
          <t>ĐẠI TÁO CHỈ CÓ BẮC</t>
        </r>
      </text>
    </comment>
    <comment ref="C33" authorId="1" shapeId="0">
      <text>
        <r>
          <rPr>
            <b/>
            <sz val="9"/>
            <color indexed="81"/>
            <rFont val="Tahoma"/>
            <family val="2"/>
            <charset val="163"/>
          </rPr>
          <t>Pheretima</t>
        </r>
      </text>
    </comment>
    <comment ref="C40" authorId="1" shapeId="0">
      <text>
        <r>
          <rPr>
            <b/>
            <sz val="9"/>
            <color indexed="81"/>
            <rFont val="Tahoma"/>
            <family val="2"/>
            <charset val="163"/>
          </rPr>
          <t>Cortex Magnoliae
 officinali</t>
        </r>
      </text>
    </comment>
    <comment ref="C41" authorId="1" shapeId="0">
      <text>
        <r>
          <rPr>
            <b/>
            <sz val="9"/>
            <color indexed="81"/>
            <rFont val="Tahoma"/>
            <family val="2"/>
            <charset val="163"/>
          </rPr>
          <t>Tuber Dioscoreae 
persimilis</t>
        </r>
      </text>
    </comment>
    <comment ref="C79" authorId="1" shapeId="0">
      <text>
        <r>
          <rPr>
            <b/>
            <sz val="9"/>
            <color indexed="81"/>
            <rFont val="Tahoma"/>
            <family val="2"/>
            <charset val="163"/>
          </rPr>
          <t>Herba Cistanches</t>
        </r>
      </text>
    </comment>
    <comment ref="C81" authorId="1" shapeId="0">
      <text>
        <r>
          <rPr>
            <b/>
            <sz val="9"/>
            <color indexed="81"/>
            <rFont val="Tahoma"/>
            <family val="2"/>
            <charset val="163"/>
          </rPr>
          <t>Radix Saposhnikoviae 
divaricatae</t>
        </r>
        <r>
          <rPr>
            <sz val="9"/>
            <color indexed="81"/>
            <rFont val="Tahoma"/>
            <family val="2"/>
            <charset val="163"/>
          </rPr>
          <t xml:space="preserve">
</t>
        </r>
      </text>
    </comment>
    <comment ref="C92" authorId="1" shapeId="0">
      <text>
        <r>
          <rPr>
            <b/>
            <sz val="9"/>
            <color indexed="81"/>
            <rFont val="Tahoma"/>
            <family val="2"/>
            <charset val="163"/>
          </rPr>
          <t>Radix Panasus
 notoginseng</t>
        </r>
      </text>
    </comment>
    <comment ref="C98" authorId="1" shapeId="0">
      <text>
        <r>
          <rPr>
            <b/>
            <sz val="9"/>
            <color indexed="81"/>
            <rFont val="Tahoma"/>
            <family val="2"/>
            <charset val="163"/>
          </rPr>
          <t>Radix et Rhizoma Asari</t>
        </r>
        <r>
          <rPr>
            <sz val="9"/>
            <color indexed="81"/>
            <rFont val="Tahoma"/>
            <family val="2"/>
            <charset val="163"/>
          </rPr>
          <t xml:space="preserve">
</t>
        </r>
      </text>
    </comment>
    <comment ref="C110" authorId="1" shapeId="0">
      <text>
        <r>
          <rPr>
            <b/>
            <sz val="9"/>
            <color indexed="81"/>
            <rFont val="Tahoma"/>
            <family val="2"/>
            <charset val="163"/>
          </rPr>
          <t xml:space="preserve"> 
Radix Rehmanniae glutinosae praeparata</t>
        </r>
      </text>
    </comment>
  </commentList>
</comments>
</file>

<file path=xl/comments14.xml><?xml version="1.0" encoding="utf-8"?>
<comments xmlns="http://schemas.openxmlformats.org/spreadsheetml/2006/main">
  <authors>
    <author>Admin</author>
    <author>Đăng Khoa</author>
    <author>hp</author>
  </authors>
  <commentList>
    <comment ref="H2" authorId="0" shapeId="0">
      <text>
        <r>
          <rPr>
            <b/>
            <sz val="13"/>
            <color indexed="81"/>
            <rFont val="Times New Roman"/>
            <family val="1"/>
          </rPr>
          <t>xem lại tiêu chuẩn chất lượng</t>
        </r>
        <r>
          <rPr>
            <sz val="13"/>
            <color indexed="81"/>
            <rFont val="Times New Roman"/>
            <family val="1"/>
          </rPr>
          <t xml:space="preserve">
</t>
        </r>
      </text>
    </comment>
    <comment ref="C5" authorId="1" shapeId="0">
      <text>
        <r>
          <rPr>
            <b/>
            <sz val="9"/>
            <color indexed="81"/>
            <rFont val="Tahoma"/>
            <family val="2"/>
            <charset val="163"/>
          </rPr>
          <t>Herba Menthae</t>
        </r>
      </text>
    </comment>
    <comment ref="C30" authorId="2" shapeId="0">
      <text>
        <r>
          <rPr>
            <b/>
            <sz val="9"/>
            <color indexed="81"/>
            <rFont val="Tahoma"/>
            <family val="2"/>
          </rPr>
          <t xml:space="preserve">Tuber Dioscoreae persimilis
</t>
        </r>
      </text>
    </comment>
    <comment ref="C49" authorId="2" shapeId="0">
      <text>
        <r>
          <rPr>
            <b/>
            <sz val="9"/>
            <color indexed="81"/>
            <rFont val="Tahoma"/>
            <family val="2"/>
          </rPr>
          <t>Radix Saposhnikoviae divaricatae</t>
        </r>
      </text>
    </comment>
    <comment ref="C58" authorId="2" shapeId="0">
      <text>
        <r>
          <rPr>
            <b/>
            <sz val="9"/>
            <color indexed="81"/>
            <rFont val="Tahoma"/>
            <family val="2"/>
          </rPr>
          <t xml:space="preserve"> 
Radix et Rhizoma Asari</t>
        </r>
        <r>
          <rPr>
            <sz val="9"/>
            <color indexed="81"/>
            <rFont val="Tahoma"/>
            <family val="2"/>
          </rPr>
          <t xml:space="preserve">
</t>
        </r>
      </text>
    </comment>
  </commentList>
</comments>
</file>

<file path=xl/comments2.xml><?xml version="1.0" encoding="utf-8"?>
<comments xmlns="http://schemas.openxmlformats.org/spreadsheetml/2006/main">
  <authors>
    <author>Admin</author>
  </authors>
  <commentList>
    <comment ref="AA33" authorId="0" shapeId="0">
      <text>
        <r>
          <rPr>
            <b/>
            <sz val="9"/>
            <color indexed="81"/>
            <rFont val="Tahoma"/>
            <family val="2"/>
          </rPr>
          <t>Admin:</t>
        </r>
        <r>
          <rPr>
            <sz val="9"/>
            <color indexed="81"/>
            <rFont val="Tahoma"/>
            <family val="2"/>
          </rPr>
          <t xml:space="preserve">
81489
SYT
</t>
        </r>
      </text>
    </comment>
    <comment ref="AA35" authorId="0" shapeId="0">
      <text>
        <r>
          <rPr>
            <b/>
            <sz val="9"/>
            <color indexed="81"/>
            <rFont val="Tahoma"/>
            <family val="2"/>
          </rPr>
          <t>Admin:</t>
        </r>
        <r>
          <rPr>
            <sz val="9"/>
            <color indexed="81"/>
            <rFont val="Tahoma"/>
            <family val="2"/>
          </rPr>
          <t xml:space="preserve">
79703
SYT
</t>
        </r>
      </text>
    </comment>
    <comment ref="AA39" authorId="0" shapeId="0">
      <text>
        <r>
          <rPr>
            <b/>
            <sz val="9"/>
            <color indexed="81"/>
            <rFont val="Tahoma"/>
            <family val="2"/>
          </rPr>
          <t>Admin:</t>
        </r>
        <r>
          <rPr>
            <sz val="9"/>
            <color indexed="81"/>
            <rFont val="Tahoma"/>
            <family val="2"/>
          </rPr>
          <t xml:space="preserve">
22365
SYT
</t>
        </r>
      </text>
    </comment>
    <comment ref="AA40" authorId="0" shapeId="0">
      <text>
        <r>
          <rPr>
            <b/>
            <sz val="9"/>
            <color indexed="81"/>
            <rFont val="Tahoma"/>
            <family val="2"/>
          </rPr>
          <t>Admin:</t>
        </r>
        <r>
          <rPr>
            <sz val="9"/>
            <color indexed="81"/>
            <rFont val="Tahoma"/>
            <family val="2"/>
          </rPr>
          <t xml:space="preserve">
16192
Byt </t>
        </r>
      </text>
    </comment>
    <comment ref="AA41" authorId="0" shapeId="0">
      <text>
        <r>
          <rPr>
            <b/>
            <sz val="9"/>
            <color indexed="81"/>
            <rFont val="Tahoma"/>
            <family val="2"/>
          </rPr>
          <t>Admin:</t>
        </r>
        <r>
          <rPr>
            <sz val="9"/>
            <color indexed="81"/>
            <rFont val="Tahoma"/>
            <family val="2"/>
          </rPr>
          <t xml:space="preserve">
42577
SYT
</t>
        </r>
      </text>
    </comment>
    <comment ref="AA42" authorId="0" shapeId="0">
      <text>
        <r>
          <rPr>
            <b/>
            <sz val="9"/>
            <color indexed="81"/>
            <rFont val="Tahoma"/>
            <family val="2"/>
          </rPr>
          <t>Admin:</t>
        </r>
        <r>
          <rPr>
            <sz val="9"/>
            <color indexed="81"/>
            <rFont val="Tahoma"/>
            <family val="2"/>
          </rPr>
          <t xml:space="preserve">
3719
Syt </t>
        </r>
      </text>
    </comment>
    <comment ref="AA43" authorId="0" shapeId="0">
      <text>
        <r>
          <rPr>
            <b/>
            <sz val="9"/>
            <color indexed="81"/>
            <rFont val="Tahoma"/>
            <family val="2"/>
          </rPr>
          <t>Admin:</t>
        </r>
        <r>
          <rPr>
            <sz val="9"/>
            <color indexed="81"/>
            <rFont val="Tahoma"/>
            <family val="2"/>
          </rPr>
          <t xml:space="preserve">
52183
SYT</t>
        </r>
      </text>
    </comment>
    <comment ref="AA45" authorId="0" shapeId="0">
      <text>
        <r>
          <rPr>
            <b/>
            <sz val="9"/>
            <color indexed="81"/>
            <rFont val="Tahoma"/>
            <family val="2"/>
          </rPr>
          <t>Admin:</t>
        </r>
        <r>
          <rPr>
            <sz val="9"/>
            <color indexed="81"/>
            <rFont val="Tahoma"/>
            <family val="2"/>
          </rPr>
          <t xml:space="preserve">
72619
</t>
        </r>
      </text>
    </comment>
    <comment ref="AA46" authorId="0" shapeId="0">
      <text>
        <r>
          <rPr>
            <b/>
            <sz val="9"/>
            <color indexed="81"/>
            <rFont val="Tahoma"/>
            <family val="2"/>
          </rPr>
          <t>Admin:</t>
        </r>
        <r>
          <rPr>
            <sz val="9"/>
            <color indexed="81"/>
            <rFont val="Tahoma"/>
            <family val="2"/>
          </rPr>
          <t xml:space="preserve">
3719
Syt </t>
        </r>
      </text>
    </comment>
    <comment ref="AA47" authorId="0" shapeId="0">
      <text>
        <r>
          <rPr>
            <b/>
            <sz val="9"/>
            <color indexed="81"/>
            <rFont val="Tahoma"/>
            <family val="2"/>
          </rPr>
          <t>Admin:</t>
        </r>
        <r>
          <rPr>
            <sz val="9"/>
            <color indexed="81"/>
            <rFont val="Tahoma"/>
            <family val="2"/>
          </rPr>
          <t xml:space="preserve">
65692
Syt </t>
        </r>
      </text>
    </comment>
    <comment ref="AA49" authorId="0" shapeId="0">
      <text>
        <r>
          <rPr>
            <b/>
            <sz val="9"/>
            <color indexed="81"/>
            <rFont val="Tahoma"/>
            <family val="2"/>
          </rPr>
          <t>Admin:</t>
        </r>
        <r>
          <rPr>
            <sz val="9"/>
            <color indexed="81"/>
            <rFont val="Tahoma"/>
            <family val="2"/>
          </rPr>
          <t xml:space="preserve">
22365
SYT
</t>
        </r>
      </text>
    </comment>
    <comment ref="AA51" authorId="0" shapeId="0">
      <text>
        <r>
          <rPr>
            <b/>
            <sz val="9"/>
            <color indexed="81"/>
            <rFont val="Tahoma"/>
            <family val="2"/>
          </rPr>
          <t>Admin:</t>
        </r>
        <r>
          <rPr>
            <sz val="9"/>
            <color indexed="81"/>
            <rFont val="Tahoma"/>
            <family val="2"/>
          </rPr>
          <t xml:space="preserve">
2965
SYT
</t>
        </r>
      </text>
    </comment>
    <comment ref="AA52" authorId="0" shapeId="0">
      <text>
        <r>
          <rPr>
            <b/>
            <sz val="9"/>
            <color indexed="81"/>
            <rFont val="Tahoma"/>
            <family val="2"/>
          </rPr>
          <t>Admin:</t>
        </r>
        <r>
          <rPr>
            <sz val="9"/>
            <color indexed="81"/>
            <rFont val="Tahoma"/>
            <family val="2"/>
          </rPr>
          <t xml:space="preserve">
9029
SYT
</t>
        </r>
      </text>
    </comment>
    <comment ref="AA53" authorId="0" shapeId="0">
      <text>
        <r>
          <rPr>
            <b/>
            <sz val="9"/>
            <color indexed="81"/>
            <rFont val="Tahoma"/>
            <family val="2"/>
          </rPr>
          <t>Admin:</t>
        </r>
        <r>
          <rPr>
            <sz val="9"/>
            <color indexed="81"/>
            <rFont val="Tahoma"/>
            <family val="2"/>
          </rPr>
          <t xml:space="preserve">
44338
SYT
</t>
        </r>
      </text>
    </comment>
    <comment ref="AA54" authorId="0" shapeId="0">
      <text>
        <r>
          <rPr>
            <b/>
            <sz val="9"/>
            <color indexed="81"/>
            <rFont val="Tahoma"/>
            <family val="2"/>
          </rPr>
          <t>Admin:</t>
        </r>
        <r>
          <rPr>
            <sz val="9"/>
            <color indexed="81"/>
            <rFont val="Tahoma"/>
            <family val="2"/>
          </rPr>
          <t xml:space="preserve">
22906
SYT</t>
        </r>
      </text>
    </comment>
    <comment ref="AA55" authorId="0" shapeId="0">
      <text>
        <r>
          <rPr>
            <b/>
            <sz val="9"/>
            <color indexed="81"/>
            <rFont val="Tahoma"/>
            <family val="2"/>
          </rPr>
          <t>Admin:</t>
        </r>
        <r>
          <rPr>
            <sz val="9"/>
            <color indexed="81"/>
            <rFont val="Tahoma"/>
            <family val="2"/>
          </rPr>
          <t xml:space="preserve">
3559
BVTW
</t>
        </r>
      </text>
    </comment>
    <comment ref="AA59" authorId="0" shapeId="0">
      <text>
        <r>
          <rPr>
            <b/>
            <sz val="9"/>
            <color indexed="81"/>
            <rFont val="Tahoma"/>
            <family val="2"/>
          </rPr>
          <t>Admin:</t>
        </r>
        <r>
          <rPr>
            <sz val="9"/>
            <color indexed="81"/>
            <rFont val="Tahoma"/>
            <family val="2"/>
          </rPr>
          <t xml:space="preserve">
42577
SYT
</t>
        </r>
      </text>
    </comment>
  </commentList>
</comments>
</file>

<file path=xl/comments3.xml><?xml version="1.0" encoding="utf-8"?>
<comments xmlns="http://schemas.openxmlformats.org/spreadsheetml/2006/main">
  <authors>
    <author>Đăng Khoa</author>
    <author>hp</author>
  </authors>
  <commentList>
    <comment ref="M10" authorId="0" shapeId="0">
      <text>
        <r>
          <rPr>
            <b/>
            <sz val="9"/>
            <color indexed="81"/>
            <rFont val="Tahoma"/>
            <family val="2"/>
            <charset val="163"/>
          </rPr>
          <t>Đăng Khoa:</t>
        </r>
        <r>
          <rPr>
            <sz val="9"/>
            <color indexed="81"/>
            <rFont val="Tahoma"/>
            <family val="2"/>
            <charset val="163"/>
          </rPr>
          <t xml:space="preserve">
Giảm 20000 từ 10000 sang gói 2</t>
        </r>
      </text>
    </comment>
    <comment ref="AA10" authorId="0" shapeId="0">
      <text>
        <r>
          <rPr>
            <b/>
            <sz val="9"/>
            <color indexed="81"/>
            <rFont val="Tahoma"/>
            <family val="2"/>
            <charset val="163"/>
          </rPr>
          <t>Đăng Khoa:</t>
        </r>
        <r>
          <rPr>
            <sz val="9"/>
            <color indexed="81"/>
            <rFont val="Tahoma"/>
            <family val="2"/>
            <charset val="163"/>
          </rPr>
          <t xml:space="preserve">
Bớt 20000</t>
        </r>
      </text>
    </comment>
    <comment ref="U13" authorId="0" shapeId="0">
      <text>
        <r>
          <rPr>
            <b/>
            <sz val="9"/>
            <color indexed="81"/>
            <rFont val="Tahoma"/>
            <family val="2"/>
            <charset val="163"/>
          </rPr>
          <t>Đăng Khoa:</t>
        </r>
        <r>
          <rPr>
            <sz val="9"/>
            <color indexed="81"/>
            <rFont val="Tahoma"/>
            <family val="2"/>
            <charset val="163"/>
          </rPr>
          <t xml:space="preserve">
Chuyển 10000 sang gói 3</t>
        </r>
      </text>
    </comment>
    <comment ref="U64" authorId="0" shapeId="0">
      <text>
        <r>
          <rPr>
            <b/>
            <sz val="9"/>
            <color indexed="81"/>
            <rFont val="Tahoma"/>
            <family val="2"/>
            <charset val="163"/>
          </rPr>
          <t>Đăng Khoa:</t>
        </r>
        <r>
          <rPr>
            <sz val="9"/>
            <color indexed="81"/>
            <rFont val="Tahoma"/>
            <family val="2"/>
            <charset val="163"/>
          </rPr>
          <t xml:space="preserve">
Thêm 40000 từ fenofibrat 145</t>
        </r>
      </text>
    </comment>
    <comment ref="C90" authorId="1" shapeId="0">
      <text>
        <r>
          <rPr>
            <b/>
            <sz val="9"/>
            <color indexed="81"/>
            <rFont val="Tahoma"/>
            <family val="2"/>
            <charset val="163"/>
          </rPr>
          <t>hp:</t>
        </r>
        <r>
          <rPr>
            <sz val="9"/>
            <color indexed="81"/>
            <rFont val="Tahoma"/>
            <family val="2"/>
            <charset val="163"/>
          </rPr>
          <t xml:space="preserve">
chỉnh từ 1g sang 2g
</t>
        </r>
      </text>
    </comment>
    <comment ref="F103" authorId="0" shapeId="0">
      <text>
        <r>
          <rPr>
            <b/>
            <sz val="9"/>
            <color indexed="81"/>
            <rFont val="Tahoma"/>
            <family val="2"/>
            <charset val="163"/>
          </rPr>
          <t>Đăng Khoa:</t>
        </r>
        <r>
          <rPr>
            <sz val="9"/>
            <color indexed="81"/>
            <rFont val="Tahoma"/>
            <family val="2"/>
            <charset val="163"/>
          </rPr>
          <t xml:space="preserve">
Chuyển từ n3</t>
        </r>
      </text>
    </comment>
    <comment ref="G103" authorId="0" shapeId="0">
      <text>
        <r>
          <rPr>
            <b/>
            <sz val="9"/>
            <color indexed="81"/>
            <rFont val="Tahoma"/>
            <family val="2"/>
            <charset val="163"/>
          </rPr>
          <t>Đăng Khoa:</t>
        </r>
        <r>
          <rPr>
            <sz val="9"/>
            <color indexed="81"/>
            <rFont val="Tahoma"/>
            <family val="2"/>
            <charset val="163"/>
          </rPr>
          <t xml:space="preserve">
Chuyển lên từ nhũ dịch chai 100ml</t>
        </r>
      </text>
    </comment>
    <comment ref="L103" authorId="0" shapeId="0">
      <text>
        <r>
          <rPr>
            <b/>
            <sz val="9"/>
            <color indexed="81"/>
            <rFont val="Tahoma"/>
            <family val="2"/>
            <charset val="163"/>
          </rPr>
          <t>Đăng Khoa:</t>
        </r>
        <r>
          <rPr>
            <sz val="9"/>
            <color indexed="81"/>
            <rFont val="Tahoma"/>
            <family val="2"/>
            <charset val="163"/>
          </rPr>
          <t xml:space="preserve">
Chuyển từ n3</t>
        </r>
      </text>
    </comment>
    <comment ref="Z113" authorId="0" shapeId="0">
      <text>
        <r>
          <rPr>
            <b/>
            <sz val="9"/>
            <color indexed="81"/>
            <rFont val="Tahoma"/>
            <family val="2"/>
            <charset val="163"/>
          </rPr>
          <t>Đăng Khoa:</t>
        </r>
        <r>
          <rPr>
            <sz val="9"/>
            <color indexed="81"/>
            <rFont val="Tahoma"/>
            <family val="2"/>
            <charset val="163"/>
          </rPr>
          <t xml:space="preserve">
Hương trà xin bỏ 30000v</t>
        </r>
      </text>
    </comment>
  </commentList>
</comments>
</file>

<file path=xl/comments4.xml><?xml version="1.0" encoding="utf-8"?>
<comments xmlns="http://schemas.openxmlformats.org/spreadsheetml/2006/main">
  <authors>
    <author>Đăng Khoa</author>
    <author>hp</author>
  </authors>
  <commentList>
    <comment ref="M4" authorId="0" shapeId="0">
      <text>
        <r>
          <rPr>
            <b/>
            <sz val="9"/>
            <color indexed="81"/>
            <rFont val="Tahoma"/>
            <family val="2"/>
            <charset val="163"/>
          </rPr>
          <t>Đăng Khoa:</t>
        </r>
        <r>
          <rPr>
            <sz val="9"/>
            <color indexed="81"/>
            <rFont val="Tahoma"/>
            <family val="2"/>
            <charset val="163"/>
          </rPr>
          <t xml:space="preserve">
Chuyển 20000 từ gói 1 (bỏ luôn)
</t>
        </r>
      </text>
    </comment>
    <comment ref="A27" authorId="1" shapeId="0">
      <text>
        <r>
          <rPr>
            <b/>
            <sz val="9"/>
            <color indexed="81"/>
            <rFont val="Tahoma"/>
            <family val="2"/>
          </rPr>
          <t>2017: 4200 đ</t>
        </r>
      </text>
    </comment>
    <comment ref="A31" authorId="1" shapeId="0">
      <text>
        <r>
          <rPr>
            <b/>
            <sz val="9"/>
            <color indexed="81"/>
            <rFont val="Tahoma"/>
            <family val="2"/>
          </rPr>
          <t>2017: 141500 đ</t>
        </r>
      </text>
    </comment>
    <comment ref="A38" authorId="1" shapeId="0">
      <text>
        <r>
          <rPr>
            <b/>
            <sz val="9"/>
            <color indexed="81"/>
            <rFont val="Tahoma"/>
            <family val="2"/>
          </rPr>
          <t>2017: 141000 đ</t>
        </r>
      </text>
    </comment>
    <comment ref="F47" authorId="0" shapeId="0">
      <text>
        <r>
          <rPr>
            <b/>
            <sz val="9"/>
            <color indexed="81"/>
            <rFont val="Tahoma"/>
            <family val="2"/>
            <charset val="163"/>
          </rPr>
          <t>Đăng Khoa:</t>
        </r>
        <r>
          <rPr>
            <sz val="9"/>
            <color indexed="81"/>
            <rFont val="Tahoma"/>
            <family val="2"/>
            <charset val="163"/>
          </rPr>
          <t xml:space="preserve">
chuyển từ n4</t>
        </r>
      </text>
    </comment>
    <comment ref="G47" authorId="0" shapeId="0">
      <text>
        <r>
          <rPr>
            <b/>
            <sz val="9"/>
            <color indexed="81"/>
            <rFont val="Tahoma"/>
            <family val="2"/>
            <charset val="163"/>
          </rPr>
          <t>Đăng Khoa:</t>
        </r>
        <r>
          <rPr>
            <sz val="9"/>
            <color indexed="81"/>
            <rFont val="Tahoma"/>
            <family val="2"/>
            <charset val="163"/>
          </rPr>
          <t xml:space="preserve">
chuyển từ n4
</t>
        </r>
      </text>
    </comment>
    <comment ref="L47" authorId="0" shapeId="0">
      <text>
        <r>
          <rPr>
            <b/>
            <sz val="9"/>
            <color indexed="81"/>
            <rFont val="Tahoma"/>
            <family val="2"/>
            <charset val="163"/>
          </rPr>
          <t>Đăng Khoa:</t>
        </r>
        <r>
          <rPr>
            <sz val="9"/>
            <color indexed="81"/>
            <rFont val="Tahoma"/>
            <family val="2"/>
            <charset val="163"/>
          </rPr>
          <t xml:space="preserve">
Chuyển từ n4</t>
        </r>
      </text>
    </comment>
    <comment ref="W47" authorId="0" shapeId="0">
      <text>
        <r>
          <rPr>
            <b/>
            <sz val="9"/>
            <color indexed="81"/>
            <rFont val="Tahoma"/>
            <family val="2"/>
            <charset val="163"/>
          </rPr>
          <t>Đăng Khoa:</t>
        </r>
        <r>
          <rPr>
            <sz val="9"/>
            <color indexed="81"/>
            <rFont val="Tahoma"/>
            <family val="2"/>
            <charset val="163"/>
          </rPr>
          <t xml:space="preserve">
Chuyển từ n4</t>
        </r>
      </text>
    </comment>
    <comment ref="X47" authorId="0" shapeId="0">
      <text>
        <r>
          <rPr>
            <b/>
            <sz val="9"/>
            <color indexed="81"/>
            <rFont val="Tahoma"/>
            <family val="2"/>
            <charset val="163"/>
          </rPr>
          <t>Đăng Khoa:</t>
        </r>
        <r>
          <rPr>
            <sz val="9"/>
            <color indexed="81"/>
            <rFont val="Tahoma"/>
            <family val="2"/>
            <charset val="163"/>
          </rPr>
          <t xml:space="preserve">
Chuyển từ n4</t>
        </r>
      </text>
    </comment>
    <comment ref="L48" authorId="0" shapeId="0">
      <text>
        <r>
          <rPr>
            <b/>
            <sz val="9"/>
            <color indexed="81"/>
            <rFont val="Tahoma"/>
            <family val="2"/>
            <charset val="163"/>
          </rPr>
          <t>Đăng Khoa:</t>
        </r>
        <r>
          <rPr>
            <sz val="9"/>
            <color indexed="81"/>
            <rFont val="Tahoma"/>
            <family val="2"/>
            <charset val="163"/>
          </rPr>
          <t xml:space="preserve">
Chuyển lên từ phần bổ sung</t>
        </r>
      </text>
    </comment>
    <comment ref="N48" authorId="0" shapeId="0">
      <text>
        <r>
          <rPr>
            <b/>
            <sz val="9"/>
            <color indexed="81"/>
            <rFont val="Tahoma"/>
            <family val="2"/>
            <charset val="163"/>
          </rPr>
          <t>Đăng Khoa:</t>
        </r>
        <r>
          <rPr>
            <sz val="9"/>
            <color indexed="81"/>
            <rFont val="Tahoma"/>
            <family val="2"/>
            <charset val="163"/>
          </rPr>
          <t xml:space="preserve">
Chuyển lên từ phần bổ sung</t>
        </r>
      </text>
    </comment>
    <comment ref="A53" authorId="1" shapeId="0">
      <text>
        <r>
          <rPr>
            <b/>
            <sz val="9"/>
            <color indexed="81"/>
            <rFont val="Tahoma"/>
            <family val="2"/>
          </rPr>
          <t>2017: 39800 đ</t>
        </r>
      </text>
    </comment>
    <comment ref="A57" authorId="1" shapeId="0">
      <text>
        <r>
          <rPr>
            <b/>
            <sz val="9"/>
            <color indexed="81"/>
            <rFont val="Tahoma"/>
            <family val="2"/>
          </rPr>
          <t>2017: 6972 đ</t>
        </r>
      </text>
    </comment>
    <comment ref="A59" authorId="1" shapeId="0">
      <text>
        <r>
          <rPr>
            <b/>
            <sz val="9"/>
            <color indexed="81"/>
            <rFont val="Tahoma"/>
            <family val="2"/>
          </rPr>
          <t>2017: 53886 đ</t>
        </r>
      </text>
    </comment>
  </commentList>
</comments>
</file>

<file path=xl/comments5.xml><?xml version="1.0" encoding="utf-8"?>
<comments xmlns="http://schemas.openxmlformats.org/spreadsheetml/2006/main">
  <authors>
    <author>Đăng Khoa</author>
    <author>hp</author>
    <author>Windows User</author>
    <author>Admin</author>
    <author>A</author>
    <author>AutoBVT</author>
    <author>User</author>
  </authors>
  <commentList>
    <comment ref="P7" authorId="0" shapeId="0">
      <text>
        <r>
          <rPr>
            <b/>
            <sz val="9"/>
            <color indexed="81"/>
            <rFont val="Tahoma"/>
            <family val="2"/>
            <charset val="163"/>
          </rPr>
          <t>Đăng Khoa:</t>
        </r>
        <r>
          <rPr>
            <sz val="9"/>
            <color indexed="81"/>
            <rFont val="Tahoma"/>
            <family val="2"/>
            <charset val="163"/>
          </rPr>
          <t xml:space="preserve">
Chuyển sang từ gói 1 30000</t>
        </r>
      </text>
    </comment>
    <comment ref="A9" authorId="1" shapeId="0">
      <text>
        <r>
          <rPr>
            <b/>
            <sz val="9"/>
            <color indexed="81"/>
            <rFont val="Tahoma"/>
            <family val="2"/>
          </rPr>
          <t>2017: 395 đ</t>
        </r>
      </text>
    </comment>
    <comment ref="A14" authorId="1" shapeId="0">
      <text>
        <r>
          <rPr>
            <b/>
            <sz val="9"/>
            <color indexed="81"/>
            <rFont val="Tahoma"/>
            <family val="2"/>
          </rPr>
          <t>2017: 447</t>
        </r>
      </text>
    </comment>
    <comment ref="A16" authorId="1" shapeId="0">
      <text>
        <r>
          <rPr>
            <b/>
            <sz val="9"/>
            <color indexed="81"/>
            <rFont val="Tahoma"/>
            <family val="2"/>
          </rPr>
          <t>2017: 1490 đ</t>
        </r>
      </text>
    </comment>
    <comment ref="M17" authorId="2" shapeId="0">
      <text>
        <r>
          <rPr>
            <b/>
            <sz val="9"/>
            <color indexed="81"/>
            <rFont val="Tahoma"/>
            <family val="2"/>
          </rPr>
          <t>Windows User:</t>
        </r>
        <r>
          <rPr>
            <sz val="9"/>
            <color indexed="81"/>
            <rFont val="Tahoma"/>
            <family val="2"/>
          </rPr>
          <t xml:space="preserve">
2281  bhxhvn</t>
        </r>
      </text>
    </comment>
    <comment ref="B22" authorId="3" shapeId="0">
      <text>
        <r>
          <rPr>
            <b/>
            <sz val="9"/>
            <color indexed="81"/>
            <rFont val="Tahoma"/>
            <family val="2"/>
          </rPr>
          <t>03 sđk</t>
        </r>
      </text>
    </comment>
    <comment ref="A25" authorId="1" shapeId="0">
      <text>
        <r>
          <rPr>
            <b/>
            <sz val="9"/>
            <color indexed="81"/>
            <rFont val="Tahoma"/>
            <family val="2"/>
          </rPr>
          <t>2017: 9240đ</t>
        </r>
      </text>
    </comment>
    <comment ref="A28" authorId="1" shapeId="0">
      <text>
        <r>
          <rPr>
            <b/>
            <sz val="9"/>
            <color indexed="81"/>
            <rFont val="Tahoma"/>
            <family val="2"/>
          </rPr>
          <t>2017: 903</t>
        </r>
      </text>
    </comment>
    <comment ref="U29" authorId="0" shapeId="0">
      <text>
        <r>
          <rPr>
            <b/>
            <sz val="9"/>
            <color indexed="81"/>
            <rFont val="Tahoma"/>
            <family val="2"/>
            <charset val="163"/>
          </rPr>
          <t>Đăng Khoa:</t>
        </r>
        <r>
          <rPr>
            <sz val="9"/>
            <color indexed="81"/>
            <rFont val="Tahoma"/>
            <family val="2"/>
            <charset val="163"/>
          </rPr>
          <t xml:space="preserve">
Chuyển 10000 từ gói 1 sang</t>
        </r>
      </text>
    </comment>
    <comment ref="A31" authorId="1" shapeId="0">
      <text>
        <r>
          <rPr>
            <b/>
            <sz val="9"/>
            <color indexed="81"/>
            <rFont val="Tahoma"/>
            <family val="2"/>
          </rPr>
          <t>2017: 9500 đ</t>
        </r>
      </text>
    </comment>
    <comment ref="A32" authorId="1" shapeId="0">
      <text>
        <r>
          <rPr>
            <b/>
            <sz val="9"/>
            <color indexed="81"/>
            <rFont val="Tahoma"/>
            <family val="2"/>
          </rPr>
          <t>2017: 5525 đ</t>
        </r>
      </text>
    </comment>
    <comment ref="A36" authorId="1" shapeId="0">
      <text>
        <r>
          <rPr>
            <b/>
            <sz val="9"/>
            <color indexed="81"/>
            <rFont val="Tahoma"/>
            <family val="2"/>
          </rPr>
          <t>2017: 19215 đ</t>
        </r>
        <r>
          <rPr>
            <sz val="9"/>
            <color indexed="81"/>
            <rFont val="Tahoma"/>
            <family val="2"/>
          </rPr>
          <t xml:space="preserve">
</t>
        </r>
      </text>
    </comment>
    <comment ref="G37" authorId="0" shapeId="0">
      <text>
        <r>
          <rPr>
            <b/>
            <sz val="9"/>
            <color indexed="81"/>
            <rFont val="Tahoma"/>
            <family val="2"/>
            <charset val="163"/>
          </rPr>
          <t>Đăng Khoa:</t>
        </r>
        <r>
          <rPr>
            <sz val="9"/>
            <color indexed="81"/>
            <rFont val="Tahoma"/>
            <family val="2"/>
            <charset val="163"/>
          </rPr>
          <t xml:space="preserve">
Thêm 50000 từ N2</t>
        </r>
      </text>
    </comment>
    <comment ref="K37" authorId="0" shapeId="0">
      <text>
        <r>
          <rPr>
            <b/>
            <sz val="9"/>
            <color indexed="81"/>
            <rFont val="Tahoma"/>
            <family val="2"/>
            <charset val="163"/>
          </rPr>
          <t>Đăng Khoa:</t>
        </r>
        <r>
          <rPr>
            <sz val="9"/>
            <color indexed="81"/>
            <rFont val="Tahoma"/>
            <family val="2"/>
            <charset val="163"/>
          </rPr>
          <t xml:space="preserve">
Chuyển từ n2 (86)</t>
        </r>
      </text>
    </comment>
    <comment ref="AA37" authorId="0" shapeId="0">
      <text>
        <r>
          <rPr>
            <b/>
            <sz val="9"/>
            <color indexed="81"/>
            <rFont val="Tahoma"/>
            <family val="2"/>
            <charset val="163"/>
          </rPr>
          <t>Đăng Khoa:</t>
        </r>
        <r>
          <rPr>
            <sz val="9"/>
            <color indexed="81"/>
            <rFont val="Tahoma"/>
            <family val="2"/>
            <charset val="163"/>
          </rPr>
          <t xml:space="preserve">
Thêm 50000 (30000 từ gói 2)</t>
        </r>
      </text>
    </comment>
    <comment ref="A41" authorId="1" shapeId="0">
      <text>
        <r>
          <rPr>
            <b/>
            <sz val="9"/>
            <color indexed="81"/>
            <rFont val="Tahoma"/>
            <family val="2"/>
          </rPr>
          <t>2017: 295</t>
        </r>
      </text>
    </comment>
    <comment ref="A42" authorId="1" shapeId="0">
      <text>
        <r>
          <rPr>
            <b/>
            <sz val="9"/>
            <color indexed="81"/>
            <rFont val="Tahoma"/>
            <family val="2"/>
          </rPr>
          <t>2017: 28980 đ</t>
        </r>
      </text>
    </comment>
    <comment ref="A46" authorId="1" shapeId="0">
      <text>
        <r>
          <rPr>
            <b/>
            <sz val="9"/>
            <color indexed="81"/>
            <rFont val="Tahoma"/>
            <family val="2"/>
          </rPr>
          <t>2017: 2100 đ</t>
        </r>
      </text>
    </comment>
    <comment ref="A61" authorId="1" shapeId="0">
      <text>
        <r>
          <rPr>
            <b/>
            <sz val="9"/>
            <color indexed="81"/>
            <rFont val="Tahoma"/>
            <family val="2"/>
          </rPr>
          <t>2017: 882</t>
        </r>
        <r>
          <rPr>
            <sz val="9"/>
            <color indexed="81"/>
            <rFont val="Tahoma"/>
            <family val="2"/>
          </rPr>
          <t xml:space="preserve">
</t>
        </r>
      </text>
    </comment>
    <comment ref="A69" authorId="1" shapeId="0">
      <text>
        <r>
          <rPr>
            <b/>
            <sz val="9"/>
            <color indexed="81"/>
            <rFont val="Tahoma"/>
            <family val="2"/>
          </rPr>
          <t>2017: 1302 đ</t>
        </r>
      </text>
    </comment>
    <comment ref="G77" authorId="0" shapeId="0">
      <text>
        <r>
          <rPr>
            <b/>
            <sz val="9"/>
            <color indexed="81"/>
            <rFont val="Tahoma"/>
            <family val="2"/>
            <charset val="163"/>
          </rPr>
          <t>Đăng Khoa:</t>
        </r>
        <r>
          <rPr>
            <sz val="9"/>
            <color indexed="81"/>
            <rFont val="Tahoma"/>
            <family val="2"/>
            <charset val="163"/>
          </rPr>
          <t xml:space="preserve">
Thêm 5000 từ G4 (5)
</t>
        </r>
      </text>
    </comment>
    <comment ref="A78" authorId="1" shapeId="0">
      <text>
        <r>
          <rPr>
            <b/>
            <sz val="9"/>
            <color indexed="81"/>
            <rFont val="Tahoma"/>
            <family val="2"/>
          </rPr>
          <t>2017: 147 đ</t>
        </r>
        <r>
          <rPr>
            <sz val="9"/>
            <color indexed="81"/>
            <rFont val="Tahoma"/>
            <family val="2"/>
          </rPr>
          <t xml:space="preserve">
 </t>
        </r>
      </text>
    </comment>
    <comment ref="A84" authorId="1" shapeId="0">
      <text>
        <r>
          <rPr>
            <sz val="9"/>
            <color indexed="81"/>
            <rFont val="Tahoma"/>
            <family val="2"/>
          </rPr>
          <t xml:space="preserve">2017: 5775 đ
</t>
        </r>
      </text>
    </comment>
    <comment ref="A90" authorId="1" shapeId="0">
      <text>
        <r>
          <rPr>
            <sz val="9"/>
            <color indexed="81"/>
            <rFont val="Tahoma"/>
            <family val="2"/>
          </rPr>
          <t xml:space="preserve">
</t>
        </r>
      </text>
    </comment>
    <comment ref="A93" authorId="1" shapeId="0">
      <text>
        <r>
          <rPr>
            <b/>
            <sz val="9"/>
            <color indexed="81"/>
            <rFont val="Tahoma"/>
            <family val="2"/>
          </rPr>
          <t>2017:15498 đ</t>
        </r>
      </text>
    </comment>
    <comment ref="A95" authorId="1" shapeId="0">
      <text>
        <r>
          <rPr>
            <b/>
            <sz val="9"/>
            <color indexed="81"/>
            <rFont val="Tahoma"/>
            <family val="2"/>
          </rPr>
          <t>2017: 920</t>
        </r>
      </text>
    </comment>
    <comment ref="A96" authorId="1" shapeId="0">
      <text>
        <r>
          <rPr>
            <b/>
            <sz val="9"/>
            <color indexed="81"/>
            <rFont val="Tahoma"/>
            <family val="2"/>
          </rPr>
          <t>2017: 2499 đ</t>
        </r>
      </text>
    </comment>
    <comment ref="A99" authorId="1" shapeId="0">
      <text>
        <r>
          <rPr>
            <b/>
            <sz val="9"/>
            <color indexed="81"/>
            <rFont val="Tahoma"/>
            <family val="2"/>
          </rPr>
          <t>2017:1900 đ</t>
        </r>
      </text>
    </comment>
    <comment ref="C101" authorId="4" shapeId="0">
      <text>
        <r>
          <rPr>
            <b/>
            <sz val="9"/>
            <color indexed="81"/>
            <rFont val="Tahoma"/>
            <family val="2"/>
          </rPr>
          <t>A:</t>
        </r>
        <r>
          <rPr>
            <sz val="9"/>
            <color indexed="81"/>
            <rFont val="Tahoma"/>
            <family val="2"/>
          </rPr>
          <t xml:space="preserve">
chỉ có chai 100mg hoặc viên 10mg</t>
        </r>
      </text>
    </comment>
    <comment ref="A102" authorId="1" shapeId="0">
      <text>
        <r>
          <rPr>
            <sz val="9"/>
            <color indexed="81"/>
            <rFont val="Tahoma"/>
            <family val="2"/>
          </rPr>
          <t xml:space="preserve">2017:13650 đ
</t>
        </r>
      </text>
    </comment>
    <comment ref="B107" authorId="5" shapeId="0">
      <text>
        <r>
          <rPr>
            <b/>
            <sz val="8"/>
            <color indexed="81"/>
            <rFont val="Tahoma"/>
            <family val="2"/>
            <charset val="163"/>
          </rPr>
          <t>AutoBVT:</t>
        </r>
        <r>
          <rPr>
            <sz val="8"/>
            <color indexed="81"/>
            <rFont val="Tahoma"/>
            <family val="2"/>
            <charset val="163"/>
          </rPr>
          <t xml:space="preserve">
Ocethizid; Kenzuda 5/12,5; S - Enala 5</t>
        </r>
      </text>
    </comment>
    <comment ref="A110" authorId="1" shapeId="0">
      <text>
        <r>
          <rPr>
            <b/>
            <sz val="9"/>
            <color indexed="81"/>
            <rFont val="Tahoma"/>
            <family val="2"/>
          </rPr>
          <t>2017:2100 đ</t>
        </r>
      </text>
    </comment>
    <comment ref="A112" authorId="1" shapeId="0">
      <text>
        <r>
          <rPr>
            <b/>
            <sz val="9"/>
            <color indexed="81"/>
            <rFont val="Tahoma"/>
            <family val="2"/>
          </rPr>
          <t>2017:19950 đ</t>
        </r>
      </text>
    </comment>
    <comment ref="A114" authorId="1" shapeId="0">
      <text>
        <r>
          <rPr>
            <b/>
            <sz val="9"/>
            <color indexed="81"/>
            <rFont val="Tahoma"/>
            <family val="2"/>
          </rPr>
          <t>2017: 850đ</t>
        </r>
      </text>
    </comment>
    <comment ref="A117" authorId="1" shapeId="0">
      <text/>
    </comment>
    <comment ref="B122" authorId="6" shapeId="0">
      <text>
        <r>
          <rPr>
            <b/>
            <sz val="9"/>
            <color indexed="81"/>
            <rFont val="Tahoma"/>
            <family val="2"/>
            <charset val="163"/>
          </rPr>
          <t>User:</t>
        </r>
        <r>
          <rPr>
            <sz val="9"/>
            <color indexed="81"/>
            <rFont val="Tahoma"/>
            <family val="2"/>
            <charset val="163"/>
          </rPr>
          <t xml:space="preserve">
Fucidin H
SĐK: VN-17473-13
SĐK: VD-27352-17</t>
        </r>
      </text>
    </comment>
    <comment ref="B124" authorId="1" shapeId="0">
      <text>
        <r>
          <rPr>
            <b/>
            <sz val="9"/>
            <color indexed="81"/>
            <rFont val="Tahoma"/>
            <family val="2"/>
          </rPr>
          <t>Không trúng thầu nên dự trù dạng khác</t>
        </r>
        <r>
          <rPr>
            <sz val="9"/>
            <color indexed="81"/>
            <rFont val="Tahoma"/>
            <family val="2"/>
          </rPr>
          <t xml:space="preserve">
</t>
        </r>
      </text>
    </comment>
    <comment ref="A127" authorId="1" shapeId="0">
      <text>
        <r>
          <rPr>
            <b/>
            <sz val="9"/>
            <color indexed="81"/>
            <rFont val="Tahoma"/>
            <family val="2"/>
          </rPr>
          <t>2017:1260 đ</t>
        </r>
      </text>
    </comment>
    <comment ref="A130" authorId="1" shapeId="0">
      <text>
        <r>
          <rPr>
            <b/>
            <sz val="9"/>
            <color indexed="81"/>
            <rFont val="Tahoma"/>
            <family val="2"/>
          </rPr>
          <t>2017:13476 đ</t>
        </r>
      </text>
    </comment>
    <comment ref="A145" authorId="1" shapeId="0">
      <text>
        <r>
          <rPr>
            <b/>
            <sz val="9"/>
            <color indexed="81"/>
            <rFont val="Tahoma"/>
            <family val="2"/>
          </rPr>
          <t>2017:987 đ</t>
        </r>
      </text>
    </comment>
    <comment ref="B145" authorId="1" shapeId="0">
      <text>
        <r>
          <rPr>
            <b/>
            <sz val="9"/>
            <color indexed="81"/>
            <rFont val="Tahoma"/>
            <family val="2"/>
          </rPr>
          <t>02 SĐk</t>
        </r>
      </text>
    </comment>
    <comment ref="A152" authorId="1" shapeId="0">
      <text>
        <r>
          <rPr>
            <b/>
            <sz val="9"/>
            <color indexed="81"/>
            <rFont val="Tahoma"/>
            <family val="2"/>
          </rPr>
          <t>2017:700 đ</t>
        </r>
      </text>
    </comment>
    <comment ref="B168" authorId="4" shapeId="0">
      <text>
        <r>
          <rPr>
            <b/>
            <sz val="9"/>
            <color indexed="81"/>
            <rFont val="Tahoma"/>
            <family val="2"/>
            <charset val="163"/>
          </rPr>
          <t>A:</t>
        </r>
        <r>
          <rPr>
            <sz val="9"/>
            <color indexed="81"/>
            <rFont val="Tahoma"/>
            <family val="2"/>
            <charset val="163"/>
          </rPr>
          <t xml:space="preserve">
cung 235khác goi và vien</t>
        </r>
      </text>
    </comment>
    <comment ref="A172" authorId="1" shapeId="0">
      <text>
        <r>
          <rPr>
            <b/>
            <sz val="9"/>
            <color indexed="81"/>
            <rFont val="Tahoma"/>
            <family val="2"/>
          </rPr>
          <t>2017:1680 đ</t>
        </r>
      </text>
    </comment>
    <comment ref="A179" authorId="1" shapeId="0">
      <text>
        <r>
          <rPr>
            <b/>
            <sz val="9"/>
            <color indexed="81"/>
            <rFont val="Tahoma"/>
            <family val="2"/>
          </rPr>
          <t>2017:1554 đ</t>
        </r>
      </text>
    </comment>
    <comment ref="U181" authorId="0" shapeId="0">
      <text>
        <r>
          <rPr>
            <b/>
            <sz val="9"/>
            <color indexed="81"/>
            <rFont val="Tahoma"/>
            <family val="2"/>
            <charset val="163"/>
          </rPr>
          <t>Đăng Khoa:</t>
        </r>
        <r>
          <rPr>
            <sz val="9"/>
            <color indexed="81"/>
            <rFont val="Tahoma"/>
            <family val="2"/>
            <charset val="163"/>
          </rPr>
          <t xml:space="preserve">
Chuyển từ hl 10</t>
        </r>
      </text>
    </comment>
    <comment ref="A183" authorId="1" shapeId="0">
      <text>
        <r>
          <rPr>
            <b/>
            <sz val="9"/>
            <color indexed="81"/>
            <rFont val="Tahoma"/>
            <family val="2"/>
          </rPr>
          <t>2017:966 đ</t>
        </r>
      </text>
    </comment>
    <comment ref="B189" authorId="6" shapeId="0">
      <text>
        <r>
          <rPr>
            <b/>
            <sz val="9"/>
            <color indexed="81"/>
            <rFont val="Tahoma"/>
            <family val="2"/>
            <charset val="163"/>
          </rPr>
          <t>User:</t>
        </r>
        <r>
          <rPr>
            <sz val="9"/>
            <color indexed="81"/>
            <rFont val="Tahoma"/>
            <family val="2"/>
            <charset val="163"/>
          </rPr>
          <t xml:space="preserve">
Olopat OD
SĐK: VN-15703-Pataday
SĐk:VN-13472-11</t>
        </r>
      </text>
    </comment>
    <comment ref="A190" authorId="1" shapeId="0">
      <text>
        <r>
          <rPr>
            <b/>
            <sz val="9"/>
            <color indexed="81"/>
            <rFont val="Tahoma"/>
            <family val="2"/>
          </rPr>
          <t>2017:43890 đ</t>
        </r>
      </text>
    </comment>
    <comment ref="A191" authorId="1" shapeId="0">
      <text>
        <r>
          <rPr>
            <b/>
            <sz val="9"/>
            <color indexed="81"/>
            <rFont val="Tahoma"/>
            <family val="2"/>
          </rPr>
          <t>2017:780 đ</t>
        </r>
      </text>
    </comment>
    <comment ref="G198" authorId="0" shapeId="0">
      <text>
        <r>
          <rPr>
            <b/>
            <sz val="9"/>
            <color indexed="81"/>
            <rFont val="Tahoma"/>
            <family val="2"/>
            <charset val="163"/>
          </rPr>
          <t>Đăng Khoa:</t>
        </r>
        <r>
          <rPr>
            <sz val="9"/>
            <color indexed="81"/>
            <rFont val="Tahoma"/>
            <family val="2"/>
            <charset val="163"/>
          </rPr>
          <t xml:space="preserve">
Chuyển từ dùng ngoài</t>
        </r>
      </text>
    </comment>
    <comment ref="A199" authorId="1" shapeId="0">
      <text>
        <r>
          <rPr>
            <b/>
            <sz val="9"/>
            <color indexed="81"/>
            <rFont val="Tahoma"/>
            <family val="2"/>
          </rPr>
          <t>2017:4400 đ</t>
        </r>
      </text>
    </comment>
    <comment ref="A204" authorId="1" shapeId="0">
      <text>
        <r>
          <rPr>
            <b/>
            <sz val="9"/>
            <color indexed="81"/>
            <rFont val="Tahoma"/>
            <family val="2"/>
          </rPr>
          <t>2017:2700 đ</t>
        </r>
      </text>
    </comment>
    <comment ref="B205" authorId="6" shapeId="0">
      <text>
        <r>
          <rPr>
            <b/>
            <sz val="9"/>
            <color indexed="81"/>
            <rFont val="Tahoma"/>
            <family val="2"/>
            <charset val="163"/>
          </rPr>
          <t>User:</t>
        </r>
        <r>
          <rPr>
            <sz val="9"/>
            <color indexed="81"/>
            <rFont val="Tahoma"/>
            <family val="2"/>
            <charset val="163"/>
          </rPr>
          <t xml:space="preserve">
Otofa
SĐK: VN-6852-08
VD-29380-18</t>
        </r>
      </text>
    </comment>
    <comment ref="A206" authorId="1" shapeId="0">
      <text>
        <r>
          <rPr>
            <b/>
            <sz val="9"/>
            <color indexed="81"/>
            <rFont val="Tahoma"/>
            <family val="2"/>
          </rPr>
          <t>2017:10500 đ</t>
        </r>
      </text>
    </comment>
    <comment ref="A212" authorId="1" shapeId="0">
      <text>
        <r>
          <rPr>
            <b/>
            <sz val="9"/>
            <color indexed="81"/>
            <rFont val="Tahoma"/>
            <family val="2"/>
          </rPr>
          <t>2017:1150 đ</t>
        </r>
      </text>
    </comment>
    <comment ref="B216" authorId="1" shapeId="0">
      <text>
        <r>
          <rPr>
            <b/>
            <sz val="9"/>
            <color indexed="81"/>
            <rFont val="Tahoma"/>
            <family val="2"/>
          </rPr>
          <t>Đưa vào DM
Trên 03 SĐK</t>
        </r>
      </text>
    </comment>
    <comment ref="A226" authorId="1" shapeId="0">
      <text>
        <r>
          <rPr>
            <b/>
            <sz val="9"/>
            <color indexed="81"/>
            <rFont val="Tahoma"/>
            <family val="2"/>
          </rPr>
          <t>2017:12957 đ</t>
        </r>
      </text>
    </comment>
    <comment ref="A227" authorId="1" shapeId="0">
      <text>
        <r>
          <rPr>
            <b/>
            <sz val="9"/>
            <color indexed="81"/>
            <rFont val="Tahoma"/>
            <family val="2"/>
          </rPr>
          <t>2017:31395 đ</t>
        </r>
      </text>
    </comment>
    <comment ref="A240" authorId="1" shapeId="0">
      <text>
        <r>
          <rPr>
            <b/>
            <sz val="9"/>
            <color indexed="81"/>
            <rFont val="Tahoma"/>
            <family val="2"/>
          </rPr>
          <t>2017:903 đ</t>
        </r>
      </text>
    </comment>
    <comment ref="A241" authorId="1" shapeId="0">
      <text>
        <r>
          <rPr>
            <b/>
            <sz val="9"/>
            <color indexed="81"/>
            <rFont val="Tahoma"/>
            <family val="2"/>
          </rPr>
          <t>2017:193 đ</t>
        </r>
      </text>
    </comment>
    <comment ref="B241" authorId="3" shapeId="0">
      <text>
        <r>
          <rPr>
            <b/>
            <sz val="9"/>
            <color indexed="81"/>
            <rFont val="Tahoma"/>
            <family val="2"/>
          </rPr>
          <t>Admin:</t>
        </r>
        <r>
          <rPr>
            <sz val="9"/>
            <color indexed="81"/>
            <rFont val="Tahoma"/>
            <family val="2"/>
          </rPr>
          <t xml:space="preserve">
</t>
        </r>
      </text>
    </comment>
    <comment ref="A246" authorId="1" shapeId="0">
      <text>
        <r>
          <rPr>
            <b/>
            <sz val="9"/>
            <color indexed="81"/>
            <rFont val="Tahoma"/>
            <family val="2"/>
          </rPr>
          <t>2017:2280 đ</t>
        </r>
      </text>
    </comment>
  </commentList>
</comments>
</file>

<file path=xl/comments6.xml><?xml version="1.0" encoding="utf-8"?>
<comments xmlns="http://schemas.openxmlformats.org/spreadsheetml/2006/main">
  <authors>
    <author>A</author>
    <author>hp</author>
    <author>Author</author>
  </authors>
  <commentList>
    <comment ref="B101" authorId="0" shapeId="0">
      <text>
        <r>
          <rPr>
            <b/>
            <sz val="9"/>
            <color indexed="81"/>
            <rFont val="Tahoma"/>
            <family val="2"/>
          </rPr>
          <t>A:</t>
        </r>
        <r>
          <rPr>
            <sz val="9"/>
            <color indexed="81"/>
            <rFont val="Tahoma"/>
            <family val="2"/>
          </rPr>
          <t xml:space="preserve">
cung voi 20</t>
        </r>
      </text>
    </comment>
    <comment ref="AA101" authorId="1" shapeId="0">
      <text>
        <r>
          <rPr>
            <b/>
            <sz val="9"/>
            <color indexed="81"/>
            <rFont val="Tahoma"/>
            <family val="2"/>
          </rPr>
          <t>hp:</t>
        </r>
        <r>
          <rPr>
            <sz val="9"/>
            <color indexed="81"/>
            <rFont val="Tahoma"/>
            <family val="2"/>
          </rPr>
          <t xml:space="preserve">
71657
-SYT</t>
        </r>
      </text>
    </comment>
    <comment ref="B102" authorId="0" shapeId="0">
      <text>
        <r>
          <rPr>
            <b/>
            <sz val="9"/>
            <color indexed="81"/>
            <rFont val="Tahoma"/>
            <family val="2"/>
          </rPr>
          <t>A:</t>
        </r>
        <r>
          <rPr>
            <sz val="9"/>
            <color indexed="81"/>
            <rFont val="Tahoma"/>
            <family val="2"/>
          </rPr>
          <t xml:space="preserve">
cung 282</t>
        </r>
      </text>
    </comment>
    <comment ref="AA102" authorId="1" shapeId="0">
      <text>
        <r>
          <rPr>
            <b/>
            <sz val="9"/>
            <color indexed="81"/>
            <rFont val="Tahoma"/>
            <family val="2"/>
          </rPr>
          <t>hp:</t>
        </r>
        <r>
          <rPr>
            <sz val="9"/>
            <color indexed="81"/>
            <rFont val="Tahoma"/>
            <family val="2"/>
          </rPr>
          <t xml:space="preserve">
971
-BYT</t>
        </r>
      </text>
    </comment>
    <comment ref="AA103" authorId="1" shapeId="0">
      <text>
        <r>
          <rPr>
            <b/>
            <sz val="9"/>
            <color indexed="81"/>
            <rFont val="Tahoma"/>
            <family val="2"/>
          </rPr>
          <t>hp:</t>
        </r>
        <r>
          <rPr>
            <sz val="9"/>
            <color indexed="81"/>
            <rFont val="Tahoma"/>
            <family val="2"/>
          </rPr>
          <t xml:space="preserve">
45087
-SYT</t>
        </r>
      </text>
    </comment>
    <comment ref="AA104" authorId="1" shapeId="0">
      <text>
        <r>
          <rPr>
            <b/>
            <sz val="9"/>
            <color indexed="81"/>
            <rFont val="Tahoma"/>
            <family val="2"/>
          </rPr>
          <t>hp:</t>
        </r>
        <r>
          <rPr>
            <sz val="9"/>
            <color indexed="81"/>
            <rFont val="Tahoma"/>
            <family val="2"/>
          </rPr>
          <t xml:space="preserve">
80018
-SYT</t>
        </r>
      </text>
    </comment>
    <comment ref="B105" authorId="1" shapeId="0">
      <text>
        <r>
          <rPr>
            <b/>
            <sz val="9"/>
            <color indexed="81"/>
            <rFont val="Tahoma"/>
            <family val="2"/>
          </rPr>
          <t>02 SĐk</t>
        </r>
      </text>
    </comment>
    <comment ref="AA105" authorId="1" shapeId="0">
      <text>
        <r>
          <rPr>
            <b/>
            <sz val="9"/>
            <color indexed="81"/>
            <rFont val="Tahoma"/>
            <family val="2"/>
          </rPr>
          <t>hp:</t>
        </r>
        <r>
          <rPr>
            <sz val="9"/>
            <color indexed="81"/>
            <rFont val="Tahoma"/>
            <family val="2"/>
          </rPr>
          <t xml:space="preserve">
30953
-SYT</t>
        </r>
      </text>
    </comment>
    <comment ref="AA106" authorId="1" shapeId="0">
      <text>
        <r>
          <rPr>
            <b/>
            <sz val="9"/>
            <color indexed="81"/>
            <rFont val="Tahoma"/>
            <family val="2"/>
          </rPr>
          <t>hp:</t>
        </r>
        <r>
          <rPr>
            <sz val="9"/>
            <color indexed="81"/>
            <rFont val="Tahoma"/>
            <family val="2"/>
          </rPr>
          <t xml:space="preserve">
85188
-SYT</t>
        </r>
      </text>
    </comment>
    <comment ref="AA107" authorId="1" shapeId="0">
      <text>
        <r>
          <rPr>
            <b/>
            <sz val="9"/>
            <color indexed="81"/>
            <rFont val="Tahoma"/>
            <family val="2"/>
          </rPr>
          <t>hp:</t>
        </r>
        <r>
          <rPr>
            <sz val="9"/>
            <color indexed="81"/>
            <rFont val="Tahoma"/>
            <family val="2"/>
          </rPr>
          <t xml:space="preserve">
3950
-SYT</t>
        </r>
      </text>
    </comment>
    <comment ref="B108" authorId="0" shapeId="0">
      <text>
        <r>
          <rPr>
            <b/>
            <sz val="9"/>
            <color indexed="81"/>
            <rFont val="Tahoma"/>
            <family val="2"/>
            <charset val="163"/>
          </rPr>
          <t>A:</t>
        </r>
        <r>
          <rPr>
            <sz val="9"/>
            <color indexed="81"/>
            <rFont val="Tahoma"/>
            <family val="2"/>
            <charset val="163"/>
          </rPr>
          <t xml:space="preserve">
cung 235khác goi và vien</t>
        </r>
      </text>
    </comment>
    <comment ref="AA108" authorId="1" shapeId="0">
      <text>
        <r>
          <rPr>
            <b/>
            <sz val="9"/>
            <color indexed="81"/>
            <rFont val="Tahoma"/>
            <family val="2"/>
          </rPr>
          <t>hp:</t>
        </r>
        <r>
          <rPr>
            <sz val="9"/>
            <color indexed="81"/>
            <rFont val="Tahoma"/>
            <family val="2"/>
          </rPr>
          <t xml:space="preserve">
3967
-SYT</t>
        </r>
      </text>
    </comment>
    <comment ref="AA109" authorId="1" shapeId="0">
      <text>
        <r>
          <rPr>
            <b/>
            <sz val="9"/>
            <color indexed="81"/>
            <rFont val="Tahoma"/>
            <family val="2"/>
          </rPr>
          <t>hp:</t>
        </r>
        <r>
          <rPr>
            <sz val="9"/>
            <color indexed="81"/>
            <rFont val="Tahoma"/>
            <family val="2"/>
          </rPr>
          <t xml:space="preserve">
37438
-SYT</t>
        </r>
      </text>
    </comment>
    <comment ref="AA110" authorId="1" shapeId="0">
      <text>
        <r>
          <rPr>
            <b/>
            <sz val="9"/>
            <color indexed="81"/>
            <rFont val="Tahoma"/>
            <family val="2"/>
          </rPr>
          <t>hp:</t>
        </r>
        <r>
          <rPr>
            <sz val="9"/>
            <color indexed="81"/>
            <rFont val="Tahoma"/>
            <family val="2"/>
          </rPr>
          <t xml:space="preserve">
37449
-SYT</t>
        </r>
      </text>
    </comment>
    <comment ref="AA111" authorId="1" shapeId="0">
      <text>
        <r>
          <rPr>
            <b/>
            <sz val="9"/>
            <color indexed="81"/>
            <rFont val="Tahoma"/>
            <family val="2"/>
          </rPr>
          <t>hp:</t>
        </r>
        <r>
          <rPr>
            <sz val="9"/>
            <color indexed="81"/>
            <rFont val="Tahoma"/>
            <family val="2"/>
          </rPr>
          <t xml:space="preserve">
15114
-BYT</t>
        </r>
      </text>
    </comment>
    <comment ref="AA112" authorId="1" shapeId="0">
      <text>
        <r>
          <rPr>
            <b/>
            <sz val="9"/>
            <color indexed="81"/>
            <rFont val="Tahoma"/>
            <family val="2"/>
          </rPr>
          <t>hp:</t>
        </r>
        <r>
          <rPr>
            <sz val="9"/>
            <color indexed="81"/>
            <rFont val="Tahoma"/>
            <family val="2"/>
          </rPr>
          <t xml:space="preserve">
14685
-SYT</t>
        </r>
      </text>
    </comment>
    <comment ref="B113" authorId="0" shapeId="0">
      <text>
        <r>
          <rPr>
            <b/>
            <sz val="9"/>
            <color indexed="81"/>
            <rFont val="Tahoma"/>
            <family val="2"/>
          </rPr>
          <t>A:</t>
        </r>
        <r>
          <rPr>
            <sz val="9"/>
            <color indexed="81"/>
            <rFont val="Tahoma"/>
            <family val="2"/>
          </rPr>
          <t xml:space="preserve">
cung 49</t>
        </r>
      </text>
    </comment>
    <comment ref="AA113" authorId="1" shapeId="0">
      <text>
        <r>
          <rPr>
            <b/>
            <sz val="9"/>
            <color indexed="81"/>
            <rFont val="Tahoma"/>
            <family val="2"/>
          </rPr>
          <t>hp:</t>
        </r>
        <r>
          <rPr>
            <sz val="9"/>
            <color indexed="81"/>
            <rFont val="Tahoma"/>
            <family val="2"/>
          </rPr>
          <t xml:space="preserve">
9259
-SYT</t>
        </r>
      </text>
    </comment>
    <comment ref="AA116" authorId="1" shapeId="0">
      <text>
        <r>
          <rPr>
            <b/>
            <sz val="9"/>
            <color indexed="81"/>
            <rFont val="Tahoma"/>
            <family val="2"/>
          </rPr>
          <t>hp:</t>
        </r>
        <r>
          <rPr>
            <sz val="9"/>
            <color indexed="81"/>
            <rFont val="Tahoma"/>
            <family val="2"/>
          </rPr>
          <t xml:space="preserve">
26265
-SYT</t>
        </r>
      </text>
    </comment>
    <comment ref="AA117" authorId="1" shapeId="0">
      <text>
        <r>
          <rPr>
            <b/>
            <sz val="9"/>
            <color indexed="81"/>
            <rFont val="Tahoma"/>
            <family val="2"/>
          </rPr>
          <t>hp:</t>
        </r>
        <r>
          <rPr>
            <sz val="9"/>
            <color indexed="81"/>
            <rFont val="Tahoma"/>
            <family val="2"/>
          </rPr>
          <t xml:space="preserve">
5138
-SYT</t>
        </r>
      </text>
    </comment>
    <comment ref="AA118" authorId="1" shapeId="0">
      <text>
        <r>
          <rPr>
            <b/>
            <sz val="9"/>
            <color indexed="81"/>
            <rFont val="Tahoma"/>
            <family val="2"/>
          </rPr>
          <t>hp:</t>
        </r>
        <r>
          <rPr>
            <sz val="9"/>
            <color indexed="81"/>
            <rFont val="Tahoma"/>
            <family val="2"/>
          </rPr>
          <t xml:space="preserve">
21386
-syt</t>
        </r>
      </text>
    </comment>
    <comment ref="B119" authorId="0" shapeId="0">
      <text>
        <r>
          <rPr>
            <b/>
            <sz val="9"/>
            <color indexed="81"/>
            <rFont val="Tahoma"/>
            <family val="2"/>
            <charset val="163"/>
          </rPr>
          <t>A:</t>
        </r>
        <r>
          <rPr>
            <sz val="9"/>
            <color indexed="81"/>
            <rFont val="Tahoma"/>
            <family val="2"/>
            <charset val="163"/>
          </rPr>
          <t xml:space="preserve">
CUNG 51</t>
        </r>
      </text>
    </comment>
    <comment ref="AA119" authorId="1" shapeId="0">
      <text>
        <r>
          <rPr>
            <b/>
            <sz val="9"/>
            <color indexed="81"/>
            <rFont val="Tahoma"/>
            <family val="2"/>
          </rPr>
          <t>hp:</t>
        </r>
        <r>
          <rPr>
            <sz val="9"/>
            <color indexed="81"/>
            <rFont val="Tahoma"/>
            <family val="2"/>
          </rPr>
          <t xml:space="preserve">
119
-syt</t>
        </r>
      </text>
    </comment>
    <comment ref="AA120" authorId="1" shapeId="0">
      <text>
        <r>
          <rPr>
            <b/>
            <sz val="9"/>
            <color indexed="81"/>
            <rFont val="Tahoma"/>
            <family val="2"/>
          </rPr>
          <t>hp:</t>
        </r>
        <r>
          <rPr>
            <sz val="9"/>
            <color indexed="81"/>
            <rFont val="Tahoma"/>
            <family val="2"/>
          </rPr>
          <t xml:space="preserve">
85103
-syt</t>
        </r>
      </text>
    </comment>
    <comment ref="AA122" authorId="1" shapeId="0">
      <text>
        <r>
          <rPr>
            <b/>
            <sz val="9"/>
            <color indexed="81"/>
            <rFont val="Tahoma"/>
            <family val="2"/>
          </rPr>
          <t>hp:</t>
        </r>
        <r>
          <rPr>
            <sz val="9"/>
            <color indexed="81"/>
            <rFont val="Tahoma"/>
            <family val="2"/>
          </rPr>
          <t xml:space="preserve">
21386
-syt</t>
        </r>
      </text>
    </comment>
    <comment ref="AA124" authorId="1" shapeId="0">
      <text>
        <r>
          <rPr>
            <b/>
            <sz val="9"/>
            <color indexed="81"/>
            <rFont val="Tahoma"/>
            <family val="2"/>
          </rPr>
          <t>hp:</t>
        </r>
        <r>
          <rPr>
            <sz val="9"/>
            <color indexed="81"/>
            <rFont val="Tahoma"/>
            <family val="2"/>
          </rPr>
          <t xml:space="preserve">
21386
-syt</t>
        </r>
      </text>
    </comment>
    <comment ref="AA125" authorId="1" shapeId="0">
      <text>
        <r>
          <rPr>
            <b/>
            <sz val="9"/>
            <color indexed="81"/>
            <rFont val="Tahoma"/>
            <family val="2"/>
          </rPr>
          <t>hp:</t>
        </r>
        <r>
          <rPr>
            <sz val="9"/>
            <color indexed="81"/>
            <rFont val="Tahoma"/>
            <family val="2"/>
          </rPr>
          <t xml:space="preserve">
45086
-syt</t>
        </r>
      </text>
    </comment>
    <comment ref="AA126" authorId="1" shapeId="0">
      <text>
        <r>
          <rPr>
            <b/>
            <sz val="9"/>
            <color indexed="81"/>
            <rFont val="Tahoma"/>
            <family val="2"/>
          </rPr>
          <t>hp:</t>
        </r>
        <r>
          <rPr>
            <sz val="9"/>
            <color indexed="81"/>
            <rFont val="Tahoma"/>
            <family val="2"/>
          </rPr>
          <t xml:space="preserve">
9422
-syt</t>
        </r>
      </text>
    </comment>
    <comment ref="AA127" authorId="1" shapeId="0">
      <text>
        <r>
          <rPr>
            <b/>
            <sz val="9"/>
            <color indexed="81"/>
            <rFont val="Tahoma"/>
            <family val="2"/>
          </rPr>
          <t>hp:</t>
        </r>
        <r>
          <rPr>
            <sz val="9"/>
            <color indexed="81"/>
            <rFont val="Tahoma"/>
            <family val="2"/>
          </rPr>
          <t xml:space="preserve">
85103
-syt</t>
        </r>
      </text>
    </comment>
    <comment ref="AA129" authorId="1" shapeId="0">
      <text>
        <r>
          <rPr>
            <b/>
            <sz val="9"/>
            <color indexed="81"/>
            <rFont val="Tahoma"/>
            <family val="2"/>
          </rPr>
          <t>hp:</t>
        </r>
        <r>
          <rPr>
            <sz val="9"/>
            <color indexed="81"/>
            <rFont val="Tahoma"/>
            <family val="2"/>
          </rPr>
          <t xml:space="preserve">
45087
-SYT</t>
        </r>
      </text>
    </comment>
    <comment ref="AA130" authorId="1" shapeId="0">
      <text>
        <r>
          <rPr>
            <b/>
            <sz val="9"/>
            <color indexed="81"/>
            <rFont val="Tahoma"/>
            <family val="2"/>
          </rPr>
          <t>hp:</t>
        </r>
        <r>
          <rPr>
            <sz val="9"/>
            <color indexed="81"/>
            <rFont val="Tahoma"/>
            <family val="2"/>
          </rPr>
          <t xml:space="preserve">
80018
-SYT</t>
        </r>
      </text>
    </comment>
    <comment ref="AA131" authorId="1" shapeId="0">
      <text>
        <r>
          <rPr>
            <b/>
            <sz val="9"/>
            <color indexed="81"/>
            <rFont val="Tahoma"/>
            <family val="2"/>
          </rPr>
          <t>hp:</t>
        </r>
        <r>
          <rPr>
            <sz val="9"/>
            <color indexed="81"/>
            <rFont val="Tahoma"/>
            <family val="2"/>
          </rPr>
          <t xml:space="preserve">
27004
-syt</t>
        </r>
      </text>
    </comment>
    <comment ref="AA132" authorId="1" shapeId="0">
      <text>
        <r>
          <rPr>
            <b/>
            <sz val="9"/>
            <color indexed="81"/>
            <rFont val="Tahoma"/>
            <family val="2"/>
          </rPr>
          <t>hp:</t>
        </r>
        <r>
          <rPr>
            <sz val="9"/>
            <color indexed="81"/>
            <rFont val="Tahoma"/>
            <family val="2"/>
          </rPr>
          <t xml:space="preserve">
31729
-syt</t>
        </r>
      </text>
    </comment>
    <comment ref="AA133" authorId="1" shapeId="0">
      <text>
        <r>
          <rPr>
            <b/>
            <sz val="9"/>
            <color indexed="81"/>
            <rFont val="Tahoma"/>
            <family val="2"/>
          </rPr>
          <t>hp:</t>
        </r>
        <r>
          <rPr>
            <sz val="9"/>
            <color indexed="81"/>
            <rFont val="Tahoma"/>
            <family val="2"/>
          </rPr>
          <t xml:space="preserve">
7291
-byt</t>
        </r>
      </text>
    </comment>
    <comment ref="AA135" authorId="1" shapeId="0">
      <text>
        <r>
          <rPr>
            <b/>
            <sz val="9"/>
            <color indexed="81"/>
            <rFont val="Tahoma"/>
            <family val="2"/>
          </rPr>
          <t>hp:</t>
        </r>
        <r>
          <rPr>
            <sz val="9"/>
            <color indexed="81"/>
            <rFont val="Tahoma"/>
            <family val="2"/>
          </rPr>
          <t xml:space="preserve">
87796
-syt</t>
        </r>
      </text>
    </comment>
    <comment ref="AA137" authorId="1" shapeId="0">
      <text>
        <r>
          <rPr>
            <b/>
            <sz val="9"/>
            <color indexed="81"/>
            <rFont val="Tahoma"/>
            <family val="2"/>
          </rPr>
          <t>hp:</t>
        </r>
        <r>
          <rPr>
            <sz val="9"/>
            <color indexed="81"/>
            <rFont val="Tahoma"/>
            <family val="2"/>
          </rPr>
          <t xml:space="preserve">
6286
-syt</t>
        </r>
      </text>
    </comment>
    <comment ref="B138" authorId="2" shapeId="0">
      <text>
        <r>
          <rPr>
            <b/>
            <sz val="9"/>
            <color indexed="81"/>
            <rFont val="Tahoma"/>
            <family val="2"/>
          </rPr>
          <t>Author:</t>
        </r>
        <r>
          <rPr>
            <sz val="9"/>
            <color indexed="81"/>
            <rFont val="Tahoma"/>
            <family val="2"/>
          </rPr>
          <t xml:space="preserve">
48000
</t>
        </r>
      </text>
    </comment>
    <comment ref="AA140" authorId="1" shapeId="0">
      <text>
        <r>
          <rPr>
            <b/>
            <sz val="9"/>
            <color indexed="81"/>
            <rFont val="Tahoma"/>
            <family val="2"/>
          </rPr>
          <t>hp:</t>
        </r>
        <r>
          <rPr>
            <sz val="9"/>
            <color indexed="81"/>
            <rFont val="Tahoma"/>
            <family val="2"/>
          </rPr>
          <t xml:space="preserve">
85103
-syt</t>
        </r>
      </text>
    </comment>
    <comment ref="AA141" authorId="1" shapeId="0">
      <text>
        <r>
          <rPr>
            <b/>
            <sz val="9"/>
            <color indexed="81"/>
            <rFont val="Tahoma"/>
            <family val="2"/>
          </rPr>
          <t>hp:</t>
        </r>
        <r>
          <rPr>
            <sz val="9"/>
            <color indexed="81"/>
            <rFont val="Tahoma"/>
            <family val="2"/>
          </rPr>
          <t xml:space="preserve">
21386
-syt</t>
        </r>
      </text>
    </comment>
    <comment ref="AA142" authorId="1" shapeId="0">
      <text>
        <r>
          <rPr>
            <b/>
            <sz val="9"/>
            <color indexed="81"/>
            <rFont val="Tahoma"/>
            <family val="2"/>
          </rPr>
          <t>hp:</t>
        </r>
        <r>
          <rPr>
            <sz val="9"/>
            <color indexed="81"/>
            <rFont val="Tahoma"/>
            <family val="2"/>
          </rPr>
          <t xml:space="preserve">
4955
-syt</t>
        </r>
      </text>
    </comment>
    <comment ref="AA146" authorId="1" shapeId="0">
      <text>
        <r>
          <rPr>
            <b/>
            <sz val="9"/>
            <color indexed="81"/>
            <rFont val="Tahoma"/>
            <family val="2"/>
          </rPr>
          <t>hp:</t>
        </r>
        <r>
          <rPr>
            <sz val="9"/>
            <color indexed="81"/>
            <rFont val="Tahoma"/>
            <family val="2"/>
          </rPr>
          <t xml:space="preserve">
50150
-syt</t>
        </r>
      </text>
    </comment>
    <comment ref="AA147" authorId="1" shapeId="0">
      <text>
        <r>
          <rPr>
            <b/>
            <sz val="9"/>
            <color indexed="81"/>
            <rFont val="Tahoma"/>
            <family val="2"/>
          </rPr>
          <t>hp:</t>
        </r>
        <r>
          <rPr>
            <sz val="9"/>
            <color indexed="81"/>
            <rFont val="Tahoma"/>
            <family val="2"/>
          </rPr>
          <t xml:space="preserve">
73679
-syt</t>
        </r>
      </text>
    </comment>
    <comment ref="AA148" authorId="1" shapeId="0">
      <text>
        <r>
          <rPr>
            <b/>
            <sz val="9"/>
            <color indexed="81"/>
            <rFont val="Tahoma"/>
            <family val="2"/>
          </rPr>
          <t>hp:</t>
        </r>
        <r>
          <rPr>
            <sz val="9"/>
            <color indexed="81"/>
            <rFont val="Tahoma"/>
            <family val="2"/>
          </rPr>
          <t xml:space="preserve">
21711
-syt</t>
        </r>
      </text>
    </comment>
    <comment ref="AA150" authorId="1" shapeId="0">
      <text>
        <r>
          <rPr>
            <b/>
            <sz val="9"/>
            <color indexed="81"/>
            <rFont val="Tahoma"/>
            <family val="2"/>
          </rPr>
          <t>hp:</t>
        </r>
        <r>
          <rPr>
            <sz val="9"/>
            <color indexed="81"/>
            <rFont val="Tahoma"/>
            <family val="2"/>
          </rPr>
          <t xml:space="preserve">
85103
-syt</t>
        </r>
      </text>
    </comment>
    <comment ref="AA152" authorId="1" shapeId="0">
      <text>
        <r>
          <rPr>
            <b/>
            <sz val="9"/>
            <color indexed="81"/>
            <rFont val="Tahoma"/>
            <family val="2"/>
          </rPr>
          <t>hp:</t>
        </r>
        <r>
          <rPr>
            <sz val="9"/>
            <color indexed="81"/>
            <rFont val="Tahoma"/>
            <family val="2"/>
          </rPr>
          <t xml:space="preserve">
69756
-syt</t>
        </r>
      </text>
    </comment>
    <comment ref="AA153" authorId="1" shapeId="0">
      <text>
        <r>
          <rPr>
            <b/>
            <sz val="9"/>
            <color indexed="81"/>
            <rFont val="Tahoma"/>
            <family val="2"/>
          </rPr>
          <t>hp:</t>
        </r>
        <r>
          <rPr>
            <sz val="9"/>
            <color indexed="81"/>
            <rFont val="Tahoma"/>
            <family val="2"/>
          </rPr>
          <t xml:space="preserve">
6428
-syt</t>
        </r>
      </text>
    </comment>
    <comment ref="AA156" authorId="1" shapeId="0">
      <text>
        <r>
          <rPr>
            <b/>
            <sz val="9"/>
            <color indexed="81"/>
            <rFont val="Tahoma"/>
            <family val="2"/>
          </rPr>
          <t>hp:</t>
        </r>
        <r>
          <rPr>
            <sz val="9"/>
            <color indexed="81"/>
            <rFont val="Tahoma"/>
            <family val="2"/>
          </rPr>
          <t xml:space="preserve">
75053-syt</t>
        </r>
      </text>
    </comment>
    <comment ref="AA157" authorId="1" shapeId="0">
      <text>
        <r>
          <rPr>
            <b/>
            <sz val="9"/>
            <color indexed="81"/>
            <rFont val="Tahoma"/>
            <family val="2"/>
          </rPr>
          <t>hp:</t>
        </r>
        <r>
          <rPr>
            <sz val="9"/>
            <color indexed="81"/>
            <rFont val="Tahoma"/>
            <family val="2"/>
          </rPr>
          <t xml:space="preserve">
74141
-syt</t>
        </r>
      </text>
    </comment>
    <comment ref="AA158" authorId="1" shapeId="0">
      <text>
        <r>
          <rPr>
            <b/>
            <sz val="9"/>
            <color indexed="81"/>
            <rFont val="Tahoma"/>
            <family val="2"/>
          </rPr>
          <t>hp:</t>
        </r>
        <r>
          <rPr>
            <sz val="9"/>
            <color indexed="81"/>
            <rFont val="Tahoma"/>
            <family val="2"/>
          </rPr>
          <t xml:space="preserve">
73830
-syt</t>
        </r>
      </text>
    </comment>
    <comment ref="AA160" authorId="1" shapeId="0">
      <text>
        <r>
          <rPr>
            <b/>
            <sz val="9"/>
            <color indexed="81"/>
            <rFont val="Tahoma"/>
            <family val="2"/>
          </rPr>
          <t>hp:</t>
        </r>
        <r>
          <rPr>
            <sz val="9"/>
            <color indexed="81"/>
            <rFont val="Tahoma"/>
            <family val="2"/>
          </rPr>
          <t xml:space="preserve">
74979
-syt</t>
        </r>
      </text>
    </comment>
    <comment ref="AA165" authorId="1" shapeId="0">
      <text>
        <r>
          <rPr>
            <b/>
            <sz val="9"/>
            <color indexed="81"/>
            <rFont val="Tahoma"/>
            <family val="2"/>
          </rPr>
          <t>hp:</t>
        </r>
        <r>
          <rPr>
            <sz val="9"/>
            <color indexed="81"/>
            <rFont val="Tahoma"/>
            <family val="2"/>
          </rPr>
          <t xml:space="preserve">
85103
-syt</t>
        </r>
      </text>
    </comment>
    <comment ref="AA166" authorId="1" shapeId="0">
      <text>
        <r>
          <rPr>
            <b/>
            <sz val="9"/>
            <color indexed="81"/>
            <rFont val="Tahoma"/>
            <family val="2"/>
          </rPr>
          <t>hp:</t>
        </r>
        <r>
          <rPr>
            <sz val="9"/>
            <color indexed="81"/>
            <rFont val="Tahoma"/>
            <family val="2"/>
          </rPr>
          <t xml:space="preserve">
87664
-syt</t>
        </r>
      </text>
    </comment>
    <comment ref="AA169" authorId="1" shapeId="0">
      <text>
        <r>
          <rPr>
            <b/>
            <sz val="9"/>
            <color indexed="81"/>
            <rFont val="Tahoma"/>
            <family val="2"/>
          </rPr>
          <t>hp:</t>
        </r>
        <r>
          <rPr>
            <sz val="9"/>
            <color indexed="81"/>
            <rFont val="Tahoma"/>
            <family val="2"/>
          </rPr>
          <t xml:space="preserve">
85169
-syt</t>
        </r>
      </text>
    </comment>
    <comment ref="AA170" authorId="1" shapeId="0">
      <text>
        <r>
          <rPr>
            <b/>
            <sz val="9"/>
            <color indexed="81"/>
            <rFont val="Tahoma"/>
            <family val="2"/>
          </rPr>
          <t>hp:</t>
        </r>
        <r>
          <rPr>
            <sz val="9"/>
            <color indexed="81"/>
            <rFont val="Tahoma"/>
            <family val="2"/>
          </rPr>
          <t xml:space="preserve">
14447
-syt</t>
        </r>
      </text>
    </comment>
    <comment ref="AA171" authorId="1" shapeId="0">
      <text>
        <r>
          <rPr>
            <b/>
            <sz val="9"/>
            <color indexed="81"/>
            <rFont val="Tahoma"/>
            <family val="2"/>
          </rPr>
          <t>hp:</t>
        </r>
        <r>
          <rPr>
            <sz val="9"/>
            <color indexed="81"/>
            <rFont val="Tahoma"/>
            <family val="2"/>
          </rPr>
          <t xml:space="preserve">
70113
-syt</t>
        </r>
      </text>
    </comment>
    <comment ref="AA172" authorId="1" shapeId="0">
      <text>
        <r>
          <rPr>
            <b/>
            <sz val="9"/>
            <color indexed="81"/>
            <rFont val="Tahoma"/>
            <family val="2"/>
          </rPr>
          <t>hp:</t>
        </r>
        <r>
          <rPr>
            <sz val="9"/>
            <color indexed="81"/>
            <rFont val="Tahoma"/>
            <family val="2"/>
          </rPr>
          <t xml:space="preserve">
6593
-syt</t>
        </r>
      </text>
    </comment>
    <comment ref="AA176" authorId="1" shapeId="0">
      <text>
        <r>
          <rPr>
            <b/>
            <sz val="9"/>
            <color indexed="81"/>
            <rFont val="Tahoma"/>
            <family val="2"/>
          </rPr>
          <t>hp:</t>
        </r>
        <r>
          <rPr>
            <sz val="9"/>
            <color indexed="81"/>
            <rFont val="Tahoma"/>
            <family val="2"/>
          </rPr>
          <t xml:space="preserve">
32739
-syt</t>
        </r>
      </text>
    </comment>
    <comment ref="AA177" authorId="1" shapeId="0">
      <text>
        <r>
          <rPr>
            <b/>
            <sz val="9"/>
            <color indexed="81"/>
            <rFont val="Tahoma"/>
            <family val="2"/>
          </rPr>
          <t>hp:</t>
        </r>
        <r>
          <rPr>
            <sz val="9"/>
            <color indexed="81"/>
            <rFont val="Tahoma"/>
            <family val="2"/>
          </rPr>
          <t xml:space="preserve">
29161
-syt</t>
        </r>
      </text>
    </comment>
    <comment ref="AA179" authorId="1" shapeId="0">
      <text>
        <r>
          <rPr>
            <b/>
            <sz val="9"/>
            <color indexed="81"/>
            <rFont val="Tahoma"/>
            <family val="2"/>
          </rPr>
          <t>hp:</t>
        </r>
        <r>
          <rPr>
            <sz val="9"/>
            <color indexed="81"/>
            <rFont val="Tahoma"/>
            <family val="2"/>
          </rPr>
          <t xml:space="preserve">
75053-syt</t>
        </r>
      </text>
    </comment>
    <comment ref="AA180" authorId="1" shapeId="0">
      <text>
        <r>
          <rPr>
            <b/>
            <sz val="9"/>
            <color indexed="81"/>
            <rFont val="Tahoma"/>
            <family val="2"/>
          </rPr>
          <t>hp:</t>
        </r>
        <r>
          <rPr>
            <sz val="9"/>
            <color indexed="81"/>
            <rFont val="Tahoma"/>
            <family val="2"/>
          </rPr>
          <t xml:space="preserve">
87397
-syt</t>
        </r>
      </text>
    </comment>
    <comment ref="AA181" authorId="1" shapeId="0">
      <text>
        <r>
          <rPr>
            <b/>
            <sz val="9"/>
            <color indexed="81"/>
            <rFont val="Tahoma"/>
            <family val="2"/>
          </rPr>
          <t>hp:</t>
        </r>
        <r>
          <rPr>
            <sz val="9"/>
            <color indexed="81"/>
            <rFont val="Tahoma"/>
            <family val="2"/>
          </rPr>
          <t xml:space="preserve">
6593
-syt</t>
        </r>
      </text>
    </comment>
    <comment ref="AA183" authorId="1" shapeId="0">
      <text>
        <r>
          <rPr>
            <b/>
            <sz val="9"/>
            <color indexed="81"/>
            <rFont val="Tahoma"/>
            <family val="2"/>
          </rPr>
          <t>hp:</t>
        </r>
        <r>
          <rPr>
            <sz val="9"/>
            <color indexed="81"/>
            <rFont val="Tahoma"/>
            <family val="2"/>
          </rPr>
          <t xml:space="preserve">
24594
-syt</t>
        </r>
      </text>
    </comment>
    <comment ref="AA184" authorId="1" shapeId="0">
      <text>
        <r>
          <rPr>
            <b/>
            <sz val="9"/>
            <color indexed="81"/>
            <rFont val="Tahoma"/>
            <family val="2"/>
          </rPr>
          <t>hp:</t>
        </r>
        <r>
          <rPr>
            <sz val="9"/>
            <color indexed="81"/>
            <rFont val="Tahoma"/>
            <family val="2"/>
          </rPr>
          <t xml:space="preserve">
24214
</t>
        </r>
      </text>
    </comment>
    <comment ref="AA186" authorId="1" shapeId="0">
      <text>
        <r>
          <rPr>
            <b/>
            <sz val="9"/>
            <color indexed="81"/>
            <rFont val="Tahoma"/>
            <family val="2"/>
          </rPr>
          <t>hp:</t>
        </r>
        <r>
          <rPr>
            <sz val="9"/>
            <color indexed="81"/>
            <rFont val="Tahoma"/>
            <family val="2"/>
          </rPr>
          <t xml:space="preserve">
30833
-syt</t>
        </r>
      </text>
    </comment>
    <comment ref="B187" authorId="2" shapeId="0">
      <text>
        <r>
          <rPr>
            <b/>
            <sz val="9"/>
            <color indexed="81"/>
            <rFont val="Tahoma"/>
            <family val="2"/>
          </rPr>
          <t>Benzathin penicilin G tiêm bắp được chỉ định:
Khi nhiễm khuẩn nhẹ và vừa ở đường hô hấp trên, do các loài Streptococcus nhạy cảm.
Khi bị nhiễm Treponema: GIANG MAI, ghẻ cóc, bejel (bệnh do Treponema pallidum có phản ứng huyết thanh giống giang mai), pinta (bệnh da đốm màu do Treponema carateum rất nhạy cảm với penicilin).
Trong điều trị dự phòng: Sốt thấp khớp và/hoặc múa giật</t>
        </r>
      </text>
    </comment>
    <comment ref="AA187" authorId="1" shapeId="0">
      <text>
        <r>
          <rPr>
            <b/>
            <sz val="9"/>
            <color indexed="81"/>
            <rFont val="Tahoma"/>
            <family val="2"/>
          </rPr>
          <t>hp:</t>
        </r>
        <r>
          <rPr>
            <sz val="9"/>
            <color indexed="81"/>
            <rFont val="Tahoma"/>
            <family val="2"/>
          </rPr>
          <t xml:space="preserve">
77079
-syt</t>
        </r>
      </text>
    </comment>
    <comment ref="AA188" authorId="1" shapeId="0">
      <text>
        <r>
          <rPr>
            <b/>
            <sz val="9"/>
            <color indexed="81"/>
            <rFont val="Tahoma"/>
            <family val="2"/>
          </rPr>
          <t>hp:</t>
        </r>
        <r>
          <rPr>
            <sz val="9"/>
            <color indexed="81"/>
            <rFont val="Tahoma"/>
            <family val="2"/>
          </rPr>
          <t xml:space="preserve">
75826
-syt</t>
        </r>
      </text>
    </comment>
    <comment ref="B189" authorId="1" shapeId="0">
      <text>
        <r>
          <rPr>
            <b/>
            <sz val="9"/>
            <color indexed="81"/>
            <rFont val="Tahoma"/>
            <family val="2"/>
          </rPr>
          <t>hp:</t>
        </r>
        <r>
          <rPr>
            <sz val="9"/>
            <color indexed="81"/>
            <rFont val="Tahoma"/>
            <family val="2"/>
          </rPr>
          <t xml:space="preserve">
hàm lượng không giống</t>
        </r>
      </text>
    </comment>
    <comment ref="AA189" authorId="1" shapeId="0">
      <text>
        <r>
          <rPr>
            <b/>
            <sz val="9"/>
            <color indexed="81"/>
            <rFont val="Tahoma"/>
            <family val="2"/>
          </rPr>
          <t>hp:</t>
        </r>
        <r>
          <rPr>
            <sz val="9"/>
            <color indexed="81"/>
            <rFont val="Tahoma"/>
            <family val="2"/>
          </rPr>
          <t xml:space="preserve">
4955
-syt</t>
        </r>
      </text>
    </comment>
    <comment ref="AA190" authorId="1" shapeId="0">
      <text>
        <r>
          <rPr>
            <b/>
            <sz val="9"/>
            <color indexed="81"/>
            <rFont val="Tahoma"/>
            <family val="2"/>
          </rPr>
          <t>hp:</t>
        </r>
        <r>
          <rPr>
            <sz val="9"/>
            <color indexed="81"/>
            <rFont val="Tahoma"/>
            <family val="2"/>
          </rPr>
          <t xml:space="preserve">
14447
-syt</t>
        </r>
      </text>
    </comment>
    <comment ref="AA192" authorId="1" shapeId="0">
      <text>
        <r>
          <rPr>
            <b/>
            <sz val="9"/>
            <color indexed="81"/>
            <rFont val="Tahoma"/>
            <family val="2"/>
          </rPr>
          <t>hp:</t>
        </r>
        <r>
          <rPr>
            <sz val="9"/>
            <color indexed="81"/>
            <rFont val="Tahoma"/>
            <family val="2"/>
          </rPr>
          <t xml:space="preserve">
21386
-syt</t>
        </r>
      </text>
    </comment>
    <comment ref="AA194" authorId="1" shapeId="0">
      <text>
        <r>
          <rPr>
            <b/>
            <sz val="9"/>
            <color indexed="81"/>
            <rFont val="Tahoma"/>
            <family val="2"/>
          </rPr>
          <t>hp:</t>
        </r>
        <r>
          <rPr>
            <sz val="9"/>
            <color indexed="81"/>
            <rFont val="Tahoma"/>
            <family val="2"/>
          </rPr>
          <t xml:space="preserve">
74141
-syt</t>
        </r>
      </text>
    </comment>
  </commentList>
</comments>
</file>

<file path=xl/comments7.xml><?xml version="1.0" encoding="utf-8"?>
<comments xmlns="http://schemas.openxmlformats.org/spreadsheetml/2006/main">
  <authors>
    <author>A</author>
    <author>hp</author>
    <author>Admin</author>
  </authors>
  <commentList>
    <comment ref="B26" authorId="0" shapeId="0">
      <text>
        <r>
          <rPr>
            <b/>
            <sz val="9"/>
            <color indexed="81"/>
            <rFont val="Tahoma"/>
            <family val="2"/>
            <charset val="163"/>
          </rPr>
          <t>A:</t>
        </r>
        <r>
          <rPr>
            <sz val="9"/>
            <color indexed="81"/>
            <rFont val="Tahoma"/>
            <family val="2"/>
            <charset val="163"/>
          </rPr>
          <t xml:space="preserve">
TRUNG VOI GAN 1</t>
        </r>
      </text>
    </comment>
    <comment ref="C26" authorId="1" shapeId="0">
      <text>
        <r>
          <rPr>
            <sz val="9"/>
            <color indexed="81"/>
            <rFont val="Tahoma"/>
            <family val="2"/>
          </rPr>
          <t xml:space="preserve">Đưa vào DM
</t>
        </r>
      </text>
    </comment>
    <comment ref="AG26" authorId="2" shapeId="0">
      <text>
        <r>
          <rPr>
            <b/>
            <sz val="9"/>
            <color indexed="81"/>
            <rFont val="Tahoma"/>
            <family val="2"/>
          </rPr>
          <t>Admin:</t>
        </r>
        <r>
          <rPr>
            <sz val="9"/>
            <color indexed="81"/>
            <rFont val="Tahoma"/>
            <family val="2"/>
          </rPr>
          <t xml:space="preserve">
12483
-syt</t>
        </r>
      </text>
    </comment>
    <comment ref="AH26" authorId="1" shapeId="0">
      <text>
        <r>
          <rPr>
            <b/>
            <sz val="9"/>
            <color indexed="81"/>
            <rFont val="Tahoma"/>
            <family val="2"/>
          </rPr>
          <t>hp:</t>
        </r>
        <r>
          <rPr>
            <sz val="9"/>
            <color indexed="81"/>
            <rFont val="Tahoma"/>
            <family val="2"/>
          </rPr>
          <t xml:space="preserve">
43379
-syt</t>
        </r>
      </text>
    </comment>
    <comment ref="B27" authorId="0" shapeId="0">
      <text>
        <r>
          <rPr>
            <b/>
            <sz val="9"/>
            <color indexed="81"/>
            <rFont val="Tahoma"/>
            <family val="2"/>
            <charset val="163"/>
          </rPr>
          <t>A:</t>
        </r>
        <r>
          <rPr>
            <sz val="9"/>
            <color indexed="81"/>
            <rFont val="Tahoma"/>
            <family val="2"/>
            <charset val="163"/>
          </rPr>
          <t xml:space="preserve">
TRUNG VOI CU</t>
        </r>
      </text>
    </comment>
    <comment ref="C27" authorId="1" shapeId="0">
      <text>
        <r>
          <rPr>
            <b/>
            <sz val="9"/>
            <color indexed="81"/>
            <rFont val="Tahoma"/>
            <family val="2"/>
          </rPr>
          <t>02 SĐK
Diamicron</t>
        </r>
      </text>
    </comment>
    <comment ref="AG27" authorId="2" shapeId="0">
      <text>
        <r>
          <rPr>
            <b/>
            <sz val="9"/>
            <color indexed="81"/>
            <rFont val="Tahoma"/>
            <family val="2"/>
          </rPr>
          <t>Admin:</t>
        </r>
        <r>
          <rPr>
            <sz val="9"/>
            <color indexed="81"/>
            <rFont val="Tahoma"/>
            <family val="2"/>
          </rPr>
          <t xml:space="preserve">
1115
-syt
</t>
        </r>
      </text>
    </comment>
    <comment ref="AH27" authorId="1" shapeId="0">
      <text>
        <r>
          <rPr>
            <b/>
            <sz val="9"/>
            <color indexed="81"/>
            <rFont val="Tahoma"/>
            <family val="2"/>
          </rPr>
          <t>hp:</t>
        </r>
        <r>
          <rPr>
            <sz val="9"/>
            <color indexed="81"/>
            <rFont val="Tahoma"/>
            <family val="2"/>
          </rPr>
          <t xml:space="preserve">
2300
-syt</t>
        </r>
      </text>
    </comment>
    <comment ref="B28" authorId="0" shapeId="0">
      <text>
        <r>
          <rPr>
            <b/>
            <sz val="9"/>
            <color indexed="81"/>
            <rFont val="Tahoma"/>
            <family val="2"/>
            <charset val="163"/>
          </rPr>
          <t>A:</t>
        </r>
        <r>
          <rPr>
            <sz val="9"/>
            <color indexed="81"/>
            <rFont val="Tahoma"/>
            <family val="2"/>
            <charset val="163"/>
          </rPr>
          <t xml:space="preserve">
TRUNG VOI TREN</t>
        </r>
      </text>
    </comment>
    <comment ref="C28" authorId="1" shapeId="0">
      <text>
        <r>
          <rPr>
            <b/>
            <sz val="9"/>
            <color indexed="81"/>
            <rFont val="Tahoma"/>
            <family val="2"/>
          </rPr>
          <t>trên 02 SĐK
Có thêm Standar</t>
        </r>
      </text>
    </comment>
    <comment ref="AG28" authorId="2" shapeId="0">
      <text>
        <r>
          <rPr>
            <b/>
            <sz val="9"/>
            <color indexed="81"/>
            <rFont val="Tahoma"/>
            <family val="2"/>
          </rPr>
          <t>Admin:</t>
        </r>
        <r>
          <rPr>
            <sz val="9"/>
            <color indexed="81"/>
            <rFont val="Tahoma"/>
            <family val="2"/>
          </rPr>
          <t xml:space="preserve">
1084
-syt
</t>
        </r>
      </text>
    </comment>
    <comment ref="AH28" authorId="1" shapeId="0">
      <text>
        <r>
          <rPr>
            <b/>
            <sz val="9"/>
            <color indexed="81"/>
            <rFont val="Tahoma"/>
            <family val="2"/>
          </rPr>
          <t>hp:</t>
        </r>
        <r>
          <rPr>
            <sz val="9"/>
            <color indexed="81"/>
            <rFont val="Tahoma"/>
            <family val="2"/>
          </rPr>
          <t xml:space="preserve">
20150
-byt</t>
        </r>
      </text>
    </comment>
    <comment ref="B29" authorId="0" shapeId="0">
      <text>
        <r>
          <rPr>
            <b/>
            <sz val="9"/>
            <color indexed="81"/>
            <rFont val="Tahoma"/>
            <family val="2"/>
            <charset val="163"/>
          </rPr>
          <t>A:</t>
        </r>
        <r>
          <rPr>
            <sz val="9"/>
            <color indexed="81"/>
            <rFont val="Tahoma"/>
            <family val="2"/>
            <charset val="163"/>
          </rPr>
          <t xml:space="preserve">
TRUNG VOI 10</t>
        </r>
      </text>
    </comment>
    <comment ref="AG29" authorId="2" shapeId="0">
      <text>
        <r>
          <rPr>
            <b/>
            <sz val="9"/>
            <color indexed="81"/>
            <rFont val="Tahoma"/>
            <family val="2"/>
          </rPr>
          <t>Admin:</t>
        </r>
        <r>
          <rPr>
            <sz val="9"/>
            <color indexed="81"/>
            <rFont val="Tahoma"/>
            <family val="2"/>
          </rPr>
          <t xml:space="preserve">
10902
-syt
</t>
        </r>
      </text>
    </comment>
    <comment ref="AH29" authorId="1" shapeId="0">
      <text>
        <r>
          <rPr>
            <b/>
            <sz val="9"/>
            <color indexed="81"/>
            <rFont val="Tahoma"/>
            <family val="2"/>
          </rPr>
          <t>hp:</t>
        </r>
        <r>
          <rPr>
            <sz val="9"/>
            <color indexed="81"/>
            <rFont val="Tahoma"/>
            <family val="2"/>
          </rPr>
          <t xml:space="preserve">
10902
-syt</t>
        </r>
      </text>
    </comment>
    <comment ref="AG30" authorId="2" shapeId="0">
      <text>
        <r>
          <rPr>
            <b/>
            <sz val="9"/>
            <color indexed="81"/>
            <rFont val="Tahoma"/>
            <family val="2"/>
          </rPr>
          <t>Admin:</t>
        </r>
        <r>
          <rPr>
            <sz val="9"/>
            <color indexed="81"/>
            <rFont val="Tahoma"/>
            <family val="2"/>
          </rPr>
          <t xml:space="preserve">
14793
-syt
</t>
        </r>
      </text>
    </comment>
    <comment ref="AH30" authorId="1" shapeId="0">
      <text>
        <r>
          <rPr>
            <b/>
            <sz val="9"/>
            <color indexed="81"/>
            <rFont val="Tahoma"/>
            <family val="2"/>
          </rPr>
          <t>hp:</t>
        </r>
        <r>
          <rPr>
            <sz val="9"/>
            <color indexed="81"/>
            <rFont val="Tahoma"/>
            <family val="2"/>
          </rPr>
          <t xml:space="preserve">
40618
-syt, losartan kali</t>
        </r>
      </text>
    </comment>
    <comment ref="AG31" authorId="2" shapeId="0">
      <text>
        <r>
          <rPr>
            <b/>
            <sz val="9"/>
            <color indexed="81"/>
            <rFont val="Tahoma"/>
            <family val="2"/>
          </rPr>
          <t>Admin:</t>
        </r>
        <r>
          <rPr>
            <sz val="9"/>
            <color indexed="81"/>
            <rFont val="Tahoma"/>
            <family val="2"/>
          </rPr>
          <t xml:space="preserve">
19
-syt</t>
        </r>
      </text>
    </comment>
    <comment ref="B32" authorId="0" shapeId="0">
      <text>
        <r>
          <rPr>
            <b/>
            <sz val="9"/>
            <color indexed="81"/>
            <rFont val="Tahoma"/>
            <family val="2"/>
            <charset val="163"/>
          </rPr>
          <t>A:</t>
        </r>
        <r>
          <rPr>
            <sz val="9"/>
            <color indexed="81"/>
            <rFont val="Tahoma"/>
            <family val="2"/>
            <charset val="163"/>
          </rPr>
          <t xml:space="preserve">
CUNG VOI 7</t>
        </r>
      </text>
    </comment>
    <comment ref="AG32" authorId="2" shapeId="0">
      <text>
        <r>
          <rPr>
            <b/>
            <sz val="9"/>
            <color indexed="81"/>
            <rFont val="Tahoma"/>
            <family val="2"/>
          </rPr>
          <t>Admin:</t>
        </r>
        <r>
          <rPr>
            <sz val="9"/>
            <color indexed="81"/>
            <rFont val="Tahoma"/>
            <family val="2"/>
          </rPr>
          <t xml:space="preserve">
16591
-syt</t>
        </r>
      </text>
    </comment>
    <comment ref="AH32" authorId="1" shapeId="0">
      <text>
        <r>
          <rPr>
            <b/>
            <sz val="9"/>
            <color indexed="81"/>
            <rFont val="Tahoma"/>
            <family val="2"/>
          </rPr>
          <t>hp:</t>
        </r>
        <r>
          <rPr>
            <sz val="9"/>
            <color indexed="81"/>
            <rFont val="Tahoma"/>
            <family val="2"/>
          </rPr>
          <t xml:space="preserve">
dạng gói 1.5g không có, chỉ có gói 3.5gam</t>
        </r>
      </text>
    </comment>
    <comment ref="AG33" authorId="2" shapeId="0">
      <text>
        <r>
          <rPr>
            <b/>
            <sz val="9"/>
            <color indexed="81"/>
            <rFont val="Tahoma"/>
            <family val="2"/>
          </rPr>
          <t>Admin:</t>
        </r>
        <r>
          <rPr>
            <sz val="9"/>
            <color indexed="81"/>
            <rFont val="Tahoma"/>
            <family val="2"/>
          </rPr>
          <t xml:space="preserve">
70824
</t>
        </r>
      </text>
    </comment>
    <comment ref="AG34" authorId="2" shapeId="0">
      <text>
        <r>
          <rPr>
            <b/>
            <sz val="9"/>
            <color indexed="81"/>
            <rFont val="Tahoma"/>
            <family val="2"/>
          </rPr>
          <t>Admin:</t>
        </r>
        <r>
          <rPr>
            <sz val="9"/>
            <color indexed="81"/>
            <rFont val="Tahoma"/>
            <family val="2"/>
          </rPr>
          <t xml:space="preserve">
4579
-syt</t>
        </r>
      </text>
    </comment>
    <comment ref="AH34" authorId="1" shapeId="0">
      <text>
        <r>
          <rPr>
            <b/>
            <sz val="9"/>
            <color indexed="81"/>
            <rFont val="Tahoma"/>
            <family val="2"/>
          </rPr>
          <t>hp:</t>
        </r>
        <r>
          <rPr>
            <sz val="9"/>
            <color indexed="81"/>
            <rFont val="Tahoma"/>
            <family val="2"/>
          </rPr>
          <t xml:space="preserve">
6658
-syt</t>
        </r>
      </text>
    </comment>
    <comment ref="AG35" authorId="2" shapeId="0">
      <text>
        <r>
          <rPr>
            <b/>
            <sz val="9"/>
            <color indexed="81"/>
            <rFont val="Tahoma"/>
            <family val="2"/>
          </rPr>
          <t>Admin:</t>
        </r>
        <r>
          <rPr>
            <sz val="9"/>
            <color indexed="81"/>
            <rFont val="Tahoma"/>
            <family val="2"/>
          </rPr>
          <t xml:space="preserve">
2955
-syt</t>
        </r>
      </text>
    </comment>
    <comment ref="AH35" authorId="2" shapeId="0">
      <text>
        <r>
          <rPr>
            <b/>
            <sz val="9"/>
            <color indexed="81"/>
            <rFont val="Tahoma"/>
            <family val="2"/>
          </rPr>
          <t>Admin:</t>
        </r>
        <r>
          <rPr>
            <sz val="9"/>
            <color indexed="81"/>
            <rFont val="Tahoma"/>
            <family val="2"/>
          </rPr>
          <t xml:space="preserve">
2955
-syt</t>
        </r>
      </text>
    </comment>
    <comment ref="AG36" authorId="2" shapeId="0">
      <text>
        <r>
          <rPr>
            <b/>
            <sz val="9"/>
            <color indexed="81"/>
            <rFont val="Tahoma"/>
            <family val="2"/>
          </rPr>
          <t>Admin:</t>
        </r>
        <r>
          <rPr>
            <sz val="9"/>
            <color indexed="81"/>
            <rFont val="Tahoma"/>
            <family val="2"/>
          </rPr>
          <t xml:space="preserve">
137
-syt
</t>
        </r>
      </text>
    </comment>
    <comment ref="AH36" authorId="2" shapeId="0">
      <text>
        <r>
          <rPr>
            <b/>
            <sz val="9"/>
            <color indexed="81"/>
            <rFont val="Tahoma"/>
            <family val="2"/>
          </rPr>
          <t>Admin:</t>
        </r>
        <r>
          <rPr>
            <sz val="9"/>
            <color indexed="81"/>
            <rFont val="Tahoma"/>
            <family val="2"/>
          </rPr>
          <t xml:space="preserve">
137
-syt
</t>
        </r>
      </text>
    </comment>
    <comment ref="AG37" authorId="2" shapeId="0">
      <text>
        <r>
          <rPr>
            <b/>
            <sz val="9"/>
            <color indexed="81"/>
            <rFont val="Tahoma"/>
            <family val="2"/>
          </rPr>
          <t>Admin:</t>
        </r>
        <r>
          <rPr>
            <sz val="9"/>
            <color indexed="81"/>
            <rFont val="Tahoma"/>
            <family val="2"/>
          </rPr>
          <t xml:space="preserve">
71665
-syt</t>
        </r>
      </text>
    </comment>
    <comment ref="AH37" authorId="1" shapeId="0">
      <text>
        <r>
          <rPr>
            <b/>
            <sz val="9"/>
            <color indexed="81"/>
            <rFont val="Tahoma"/>
            <family val="2"/>
          </rPr>
          <t>hp:</t>
        </r>
        <r>
          <rPr>
            <sz val="9"/>
            <color indexed="81"/>
            <rFont val="Tahoma"/>
            <family val="2"/>
          </rPr>
          <t xml:space="preserve">
71665
-syt</t>
        </r>
      </text>
    </comment>
    <comment ref="AH39" authorId="1" shapeId="0">
      <text>
        <r>
          <rPr>
            <b/>
            <sz val="9"/>
            <color indexed="81"/>
            <rFont val="Tahoma"/>
            <family val="2"/>
          </rPr>
          <t>hp:</t>
        </r>
        <r>
          <rPr>
            <sz val="9"/>
            <color indexed="81"/>
            <rFont val="Tahoma"/>
            <family val="2"/>
          </rPr>
          <t xml:space="preserve">
24695
-syt</t>
        </r>
      </text>
    </comment>
    <comment ref="AH40" authorId="1" shapeId="0">
      <text>
        <r>
          <rPr>
            <b/>
            <sz val="9"/>
            <color indexed="81"/>
            <rFont val="Tahoma"/>
            <family val="2"/>
          </rPr>
          <t>hp:</t>
        </r>
        <r>
          <rPr>
            <sz val="9"/>
            <color indexed="81"/>
            <rFont val="Tahoma"/>
            <family val="2"/>
          </rPr>
          <t xml:space="preserve">
31208
-syt</t>
        </r>
      </text>
    </comment>
    <comment ref="AH41" authorId="1" shapeId="0">
      <text>
        <r>
          <rPr>
            <b/>
            <sz val="9"/>
            <color indexed="81"/>
            <rFont val="Tahoma"/>
            <family val="2"/>
          </rPr>
          <t>hp:</t>
        </r>
        <r>
          <rPr>
            <sz val="9"/>
            <color indexed="81"/>
            <rFont val="Tahoma"/>
            <family val="2"/>
          </rPr>
          <t xml:space="preserve">
34235
-syt</t>
        </r>
      </text>
    </comment>
    <comment ref="AH42" authorId="1" shapeId="0">
      <text>
        <r>
          <rPr>
            <b/>
            <sz val="9"/>
            <color indexed="81"/>
            <rFont val="Tahoma"/>
            <family val="2"/>
          </rPr>
          <t>hp:</t>
        </r>
        <r>
          <rPr>
            <sz val="9"/>
            <color indexed="81"/>
            <rFont val="Tahoma"/>
            <family val="2"/>
          </rPr>
          <t xml:space="preserve">
không có quy cách 1.5gam 1 gói</t>
        </r>
      </text>
    </comment>
    <comment ref="AH45" authorId="1" shapeId="0">
      <text>
        <r>
          <rPr>
            <b/>
            <sz val="9"/>
            <color indexed="81"/>
            <rFont val="Tahoma"/>
            <family val="2"/>
          </rPr>
          <t>không có quy cách gói hỗn dịch uống</t>
        </r>
      </text>
    </comment>
    <comment ref="AH46" authorId="1" shapeId="0">
      <text>
        <r>
          <rPr>
            <b/>
            <sz val="9"/>
            <color indexed="81"/>
            <rFont val="Tahoma"/>
            <family val="2"/>
          </rPr>
          <t>hp:</t>
        </r>
        <r>
          <rPr>
            <sz val="9"/>
            <color indexed="81"/>
            <rFont val="Tahoma"/>
            <family val="2"/>
          </rPr>
          <t xml:space="preserve">
10904
-syt</t>
        </r>
      </text>
    </comment>
    <comment ref="AH47" authorId="1" shapeId="0">
      <text>
        <r>
          <rPr>
            <b/>
            <sz val="9"/>
            <color indexed="81"/>
            <rFont val="Tahoma"/>
            <family val="2"/>
          </rPr>
          <t>hp:</t>
        </r>
        <r>
          <rPr>
            <sz val="9"/>
            <color indexed="81"/>
            <rFont val="Tahoma"/>
            <family val="2"/>
          </rPr>
          <t xml:space="preserve">
85371
-syt</t>
        </r>
      </text>
    </comment>
  </commentList>
</comments>
</file>

<file path=xl/comments8.xml><?xml version="1.0" encoding="utf-8"?>
<comments xmlns="http://schemas.openxmlformats.org/spreadsheetml/2006/main">
  <authors>
    <author>Đăng Khoa</author>
    <author>hp</author>
  </authors>
  <commentList>
    <comment ref="G5" authorId="0" shapeId="0">
      <text>
        <r>
          <rPr>
            <b/>
            <sz val="9"/>
            <color indexed="81"/>
            <rFont val="Tahoma"/>
            <family val="2"/>
            <charset val="163"/>
          </rPr>
          <t>Đăng Khoa:</t>
        </r>
        <r>
          <rPr>
            <sz val="9"/>
            <color indexed="81"/>
            <rFont val="Tahoma"/>
            <family val="2"/>
            <charset val="163"/>
          </rPr>
          <t xml:space="preserve">
Thêm 5000 từ 5</t>
        </r>
      </text>
    </comment>
    <comment ref="A9" authorId="1" shapeId="0">
      <text>
        <r>
          <rPr>
            <b/>
            <sz val="9"/>
            <color indexed="81"/>
            <rFont val="Tahoma"/>
            <family val="2"/>
          </rPr>
          <t>2017: 5000 đ</t>
        </r>
      </text>
    </comment>
    <comment ref="A10" authorId="1" shapeId="0">
      <text>
        <r>
          <rPr>
            <b/>
            <sz val="9"/>
            <color indexed="81"/>
            <rFont val="Tahoma"/>
            <family val="2"/>
          </rPr>
          <t>2017: 2562 đ</t>
        </r>
      </text>
    </comment>
    <comment ref="F10" authorId="0" shapeId="0">
      <text>
        <r>
          <rPr>
            <b/>
            <sz val="9"/>
            <color indexed="81"/>
            <rFont val="Tahoma"/>
            <family val="2"/>
            <charset val="163"/>
          </rPr>
          <t>Đăng Khoa:</t>
        </r>
        <r>
          <rPr>
            <sz val="9"/>
            <color indexed="81"/>
            <rFont val="Tahoma"/>
            <family val="2"/>
            <charset val="163"/>
          </rPr>
          <t xml:space="preserve">
Chuyển từ 8</t>
        </r>
      </text>
    </comment>
    <comment ref="G10" authorId="0" shapeId="0">
      <text>
        <r>
          <rPr>
            <b/>
            <sz val="9"/>
            <color indexed="81"/>
            <rFont val="Tahoma"/>
            <family val="2"/>
            <charset val="163"/>
          </rPr>
          <t>Đăng Khoa:</t>
        </r>
        <r>
          <rPr>
            <sz val="9"/>
            <color indexed="81"/>
            <rFont val="Tahoma"/>
            <family val="2"/>
            <charset val="163"/>
          </rPr>
          <t xml:space="preserve">
Chuyển từ 5 và 8</t>
        </r>
      </text>
    </comment>
    <comment ref="O10" authorId="0" shapeId="0">
      <text>
        <r>
          <rPr>
            <b/>
            <sz val="9"/>
            <color indexed="81"/>
            <rFont val="Tahoma"/>
            <family val="2"/>
            <charset val="163"/>
          </rPr>
          <t>Đăng Khoa:</t>
        </r>
        <r>
          <rPr>
            <sz val="9"/>
            <color indexed="81"/>
            <rFont val="Tahoma"/>
            <family val="2"/>
            <charset val="163"/>
          </rPr>
          <t xml:space="preserve">
Chuyển từ 5</t>
        </r>
      </text>
    </comment>
    <comment ref="U10" authorId="0" shapeId="0">
      <text>
        <r>
          <rPr>
            <b/>
            <sz val="9"/>
            <color indexed="81"/>
            <rFont val="Tahoma"/>
            <family val="2"/>
            <charset val="163"/>
          </rPr>
          <t>Đăng Khoa:</t>
        </r>
        <r>
          <rPr>
            <sz val="9"/>
            <color indexed="81"/>
            <rFont val="Tahoma"/>
            <family val="2"/>
            <charset val="163"/>
          </rPr>
          <t xml:space="preserve">
Chuyển từ 5</t>
        </r>
      </text>
    </comment>
    <comment ref="A19" authorId="1" shapeId="0">
      <text>
        <r>
          <rPr>
            <b/>
            <sz val="9"/>
            <color indexed="81"/>
            <rFont val="Tahoma"/>
            <family val="2"/>
          </rPr>
          <t>2017: 4200 đ</t>
        </r>
      </text>
    </comment>
    <comment ref="A20" authorId="1" shapeId="0">
      <text>
        <r>
          <rPr>
            <b/>
            <sz val="9"/>
            <color indexed="81"/>
            <rFont val="Tahoma"/>
            <family val="2"/>
          </rPr>
          <t>2017: 1050 đ</t>
        </r>
      </text>
    </comment>
    <comment ref="H22" authorId="0" shapeId="0">
      <text>
        <r>
          <rPr>
            <b/>
            <sz val="9"/>
            <color indexed="81"/>
            <rFont val="Tahoma"/>
            <family val="2"/>
            <charset val="163"/>
          </rPr>
          <t>Đăng Khoa:</t>
        </r>
        <r>
          <rPr>
            <sz val="9"/>
            <color indexed="81"/>
            <rFont val="Tahoma"/>
            <family val="2"/>
            <charset val="163"/>
          </rPr>
          <t xml:space="preserve">
Chuyển sang từ nhóm 3</t>
        </r>
      </text>
    </comment>
    <comment ref="A27" authorId="1" shapeId="0">
      <text>
        <r>
          <rPr>
            <b/>
            <sz val="9"/>
            <color indexed="81"/>
            <rFont val="Tahoma"/>
            <family val="2"/>
          </rPr>
          <t>2017: 1040 đ</t>
        </r>
      </text>
    </comment>
  </commentList>
</comments>
</file>

<file path=xl/comments9.xml><?xml version="1.0" encoding="utf-8"?>
<comments xmlns="http://schemas.openxmlformats.org/spreadsheetml/2006/main">
  <authors>
    <author>hp</author>
    <author>ismail - [2010]</author>
  </authors>
  <commentList>
    <comment ref="Y19" authorId="0" shapeId="0">
      <text>
        <r>
          <rPr>
            <b/>
            <sz val="9"/>
            <color indexed="81"/>
            <rFont val="Tahoma"/>
            <family val="2"/>
          </rPr>
          <t>hp:</t>
        </r>
        <r>
          <rPr>
            <sz val="9"/>
            <color indexed="81"/>
            <rFont val="Tahoma"/>
            <family val="2"/>
          </rPr>
          <t xml:space="preserve">
4602-BYT
</t>
        </r>
      </text>
    </comment>
    <comment ref="Z20" authorId="1" shapeId="0">
      <text>
        <r>
          <rPr>
            <b/>
            <sz val="9"/>
            <color indexed="81"/>
            <rFont val="Tahoma"/>
            <family val="2"/>
          </rPr>
          <t>ismail - [2010]:</t>
        </r>
        <r>
          <rPr>
            <sz val="9"/>
            <color indexed="81"/>
            <rFont val="Tahoma"/>
            <family val="2"/>
          </rPr>
          <t xml:space="preserve">
80613 SYT
</t>
        </r>
      </text>
    </comment>
    <comment ref="Y22" authorId="0" shapeId="0">
      <text>
        <r>
          <rPr>
            <b/>
            <sz val="9"/>
            <color indexed="81"/>
            <rFont val="Tahoma"/>
            <family val="2"/>
          </rPr>
          <t>hp:</t>
        </r>
        <r>
          <rPr>
            <sz val="9"/>
            <color indexed="81"/>
            <rFont val="Tahoma"/>
            <family val="2"/>
          </rPr>
          <t xml:space="preserve">
2498-BYT</t>
        </r>
      </text>
    </comment>
    <comment ref="Z22" authorId="1" shapeId="0">
      <text>
        <r>
          <rPr>
            <b/>
            <sz val="9"/>
            <color indexed="81"/>
            <rFont val="Tahoma"/>
            <family val="2"/>
          </rPr>
          <t>ismail - [2010]:</t>
        </r>
        <r>
          <rPr>
            <sz val="9"/>
            <color indexed="81"/>
            <rFont val="Tahoma"/>
            <family val="2"/>
          </rPr>
          <t xml:space="preserve">
21457 BYT
</t>
        </r>
      </text>
    </comment>
    <comment ref="Z23" authorId="1" shapeId="0">
      <text>
        <r>
          <rPr>
            <b/>
            <sz val="9"/>
            <color indexed="81"/>
            <rFont val="Tahoma"/>
            <family val="2"/>
          </rPr>
          <t>ismail - [2010]:</t>
        </r>
        <r>
          <rPr>
            <sz val="9"/>
            <color indexed="81"/>
            <rFont val="Tahoma"/>
            <family val="2"/>
          </rPr>
          <t xml:space="preserve">
376524 syt
</t>
        </r>
      </text>
    </comment>
    <comment ref="Y24" authorId="0" shapeId="0">
      <text>
        <r>
          <rPr>
            <b/>
            <sz val="9"/>
            <color indexed="81"/>
            <rFont val="Tahoma"/>
            <family val="2"/>
          </rPr>
          <t>hp:</t>
        </r>
        <r>
          <rPr>
            <sz val="9"/>
            <color indexed="81"/>
            <rFont val="Tahoma"/>
            <family val="2"/>
          </rPr>
          <t xml:space="preserve">
19544-BYT</t>
        </r>
      </text>
    </comment>
    <comment ref="Z25" authorId="1" shapeId="0">
      <text>
        <r>
          <rPr>
            <b/>
            <sz val="9"/>
            <color indexed="81"/>
            <rFont val="Tahoma"/>
            <family val="2"/>
          </rPr>
          <t>ismail - [2010]:</t>
        </r>
        <r>
          <rPr>
            <sz val="9"/>
            <color indexed="81"/>
            <rFont val="Tahoma"/>
            <family val="2"/>
          </rPr>
          <t xml:space="preserve">
4197 SYT
</t>
        </r>
      </text>
    </comment>
    <comment ref="Z26" authorId="1" shapeId="0">
      <text>
        <r>
          <rPr>
            <b/>
            <sz val="9"/>
            <color indexed="81"/>
            <rFont val="Tahoma"/>
            <family val="2"/>
          </rPr>
          <t>ismail - [2010]:</t>
        </r>
        <r>
          <rPr>
            <sz val="9"/>
            <color indexed="81"/>
            <rFont val="Tahoma"/>
            <family val="2"/>
          </rPr>
          <t xml:space="preserve">
43486 syt
</t>
        </r>
      </text>
    </comment>
    <comment ref="Z27" authorId="1" shapeId="0">
      <text>
        <r>
          <rPr>
            <b/>
            <sz val="9"/>
            <color indexed="81"/>
            <rFont val="Tahoma"/>
            <family val="2"/>
          </rPr>
          <t>ismail - [2010]:</t>
        </r>
        <r>
          <rPr>
            <sz val="9"/>
            <color indexed="81"/>
            <rFont val="Tahoma"/>
            <family val="2"/>
          </rPr>
          <t xml:space="preserve">
19544 BYT</t>
        </r>
      </text>
    </comment>
    <comment ref="Z28" authorId="1" shapeId="0">
      <text>
        <r>
          <rPr>
            <b/>
            <sz val="9"/>
            <color indexed="81"/>
            <rFont val="Tahoma"/>
            <family val="2"/>
          </rPr>
          <t>ismail - [2010]:</t>
        </r>
        <r>
          <rPr>
            <sz val="9"/>
            <color indexed="81"/>
            <rFont val="Tahoma"/>
            <family val="2"/>
          </rPr>
          <t xml:space="preserve">
43513 syt
</t>
        </r>
      </text>
    </comment>
    <comment ref="Z29" authorId="1" shapeId="0">
      <text>
        <r>
          <rPr>
            <b/>
            <sz val="9"/>
            <color indexed="81"/>
            <rFont val="Tahoma"/>
            <family val="2"/>
          </rPr>
          <t>ismail - [2010]:</t>
        </r>
        <r>
          <rPr>
            <sz val="9"/>
            <color indexed="81"/>
            <rFont val="Tahoma"/>
            <family val="2"/>
          </rPr>
          <t xml:space="preserve">
2496 BYT</t>
        </r>
      </text>
    </comment>
    <comment ref="Z30" authorId="1" shapeId="0">
      <text>
        <r>
          <rPr>
            <b/>
            <sz val="9"/>
            <color indexed="81"/>
            <rFont val="Tahoma"/>
            <family val="2"/>
          </rPr>
          <t>ismail - [2010]:</t>
        </r>
        <r>
          <rPr>
            <sz val="9"/>
            <color indexed="81"/>
            <rFont val="Tahoma"/>
            <family val="2"/>
          </rPr>
          <t xml:space="preserve">
85694 SYT
</t>
        </r>
      </text>
    </comment>
  </commentList>
</comments>
</file>

<file path=xl/sharedStrings.xml><?xml version="1.0" encoding="utf-8"?>
<sst xmlns="http://schemas.openxmlformats.org/spreadsheetml/2006/main" count="5184" uniqueCount="1898">
  <si>
    <t>Fructus Ziziphi jujubae</t>
  </si>
  <si>
    <t>Dâm dương hoắc</t>
  </si>
  <si>
    <t>Herba Epimedii</t>
  </si>
  <si>
    <t>Đan sâm</t>
  </si>
  <si>
    <t>Radix Salviae miltiorrhizae</t>
  </si>
  <si>
    <t>Radix Codonopsii</t>
  </si>
  <si>
    <t>0.5 %</t>
  </si>
  <si>
    <t>Chai 5ml, nhỏ mắt</t>
  </si>
  <si>
    <t>2,5mg</t>
  </si>
  <si>
    <t xml:space="preserve">Nước cất </t>
  </si>
  <si>
    <t>Chai 500ml</t>
  </si>
  <si>
    <t>Nystatin</t>
  </si>
  <si>
    <t>500.000UI</t>
  </si>
  <si>
    <t>Gói bột, rà miệng</t>
  </si>
  <si>
    <t>100.000UI</t>
  </si>
  <si>
    <t>Viên đạn, đặt âm đạo</t>
  </si>
  <si>
    <t xml:space="preserve"> 40mg</t>
  </si>
  <si>
    <t>27,9g</t>
  </si>
  <si>
    <t>Phenytoin</t>
  </si>
  <si>
    <t>800mg</t>
  </si>
  <si>
    <t xml:space="preserve">Piracetam </t>
  </si>
  <si>
    <t>Povidone iodine</t>
  </si>
  <si>
    <t xml:space="preserve">Promethazin </t>
  </si>
  <si>
    <t>Ringer lactat</t>
  </si>
  <si>
    <t>Rotundin</t>
  </si>
  <si>
    <t>Đại hoàng</t>
  </si>
  <si>
    <t>Rhizoma Rhei</t>
  </si>
  <si>
    <t>Địa long</t>
  </si>
  <si>
    <t>Cortex Eucommiae</t>
  </si>
  <si>
    <t>Độc hoạt</t>
  </si>
  <si>
    <t>Radix Angelicae pubescentis</t>
  </si>
  <si>
    <t>Radix Angelicae sinensis</t>
  </si>
  <si>
    <t>Hạ khô thảo</t>
  </si>
  <si>
    <t>Spica Prunellae</t>
  </si>
  <si>
    <t>Radix Fallopiae multiflorae</t>
  </si>
  <si>
    <t>Semen Zizyphi mauritianae</t>
  </si>
  <si>
    <t>Hạnh nhân</t>
  </si>
  <si>
    <t>Semen Armeniacae amarum</t>
  </si>
  <si>
    <t>Hậu phác</t>
  </si>
  <si>
    <t>Liên kiều</t>
  </si>
  <si>
    <t>Fructus Forsythiae</t>
  </si>
  <si>
    <t>Liên nhục (Sao)</t>
  </si>
  <si>
    <t>Semen Nelumbinis</t>
  </si>
  <si>
    <t>Long nhãn</t>
  </si>
  <si>
    <t>Arillus Longan</t>
  </si>
  <si>
    <t>Mạch môn</t>
  </si>
  <si>
    <t>Radix Ophiopogonis japonici</t>
  </si>
  <si>
    <t>Đào nhân</t>
  </si>
  <si>
    <t>Semen Pruni</t>
  </si>
  <si>
    <t>Dây đau xương</t>
  </si>
  <si>
    <t>Caulis Tinosporae tomentosae</t>
  </si>
  <si>
    <t>Dimethicone, Guaiazulene</t>
  </si>
  <si>
    <t>3g, 4mg</t>
  </si>
  <si>
    <t>Flunarizin</t>
  </si>
  <si>
    <t xml:space="preserve">Fluoxetin </t>
  </si>
  <si>
    <t>Ginkgo biloba</t>
  </si>
  <si>
    <t>12,5mg
40mg</t>
  </si>
  <si>
    <t>100UI/ml</t>
  </si>
  <si>
    <t>Kali Iodid, Natri Iodid</t>
  </si>
  <si>
    <t>3mg, 3mg</t>
  </si>
  <si>
    <t>Lọ 10ml, nhỏ mắt</t>
  </si>
  <si>
    <t>Hoài sơn</t>
  </si>
  <si>
    <t>Rhizoma Dioscoreae persimilis</t>
  </si>
  <si>
    <t>Hoàng bá</t>
  </si>
  <si>
    <t>Cortex Phellodendri</t>
  </si>
  <si>
    <t>Hoàng cầm</t>
  </si>
  <si>
    <t>Radix Scutellariae</t>
  </si>
  <si>
    <t>Radix Astragali membranacei</t>
  </si>
  <si>
    <t>Rhizoma Coptidis</t>
  </si>
  <si>
    <t>Hoè hoa</t>
  </si>
  <si>
    <t>Flos Styphnolobii japonici</t>
  </si>
  <si>
    <t>Hồng hoa</t>
  </si>
  <si>
    <t>Nồng độ
Hàm lượng</t>
  </si>
  <si>
    <t>Vùng SX</t>
  </si>
  <si>
    <t>EMA, ICH, PIC/s</t>
  </si>
  <si>
    <t xml:space="preserve">Fentanyl  </t>
  </si>
  <si>
    <t>Midazolam</t>
  </si>
  <si>
    <t>Hoạt chất</t>
  </si>
  <si>
    <t>Hàm lượng</t>
  </si>
  <si>
    <t>Số đăng ký</t>
  </si>
  <si>
    <t>Cơ sở sản xuất</t>
  </si>
  <si>
    <t>Địa chỉ cơ sở sản xuất</t>
  </si>
  <si>
    <t>Nước sản xuất</t>
  </si>
  <si>
    <t>Đợt</t>
  </si>
  <si>
    <t>Clobetasol propionate</t>
  </si>
  <si>
    <t>Valsartan</t>
  </si>
  <si>
    <t>Doxazosin mesylate</t>
  </si>
  <si>
    <t>Mẫu đơn bì</t>
  </si>
  <si>
    <t>Cortex Paeoniae suffruticosae</t>
  </si>
  <si>
    <t>Mộc hương</t>
  </si>
  <si>
    <t>Radix Saussureae lappae</t>
  </si>
  <si>
    <t>Mộc qua</t>
  </si>
  <si>
    <t>Fructus Chaenomelis speciosae</t>
  </si>
  <si>
    <t>Mộc thông</t>
  </si>
  <si>
    <t>Caulis Clematidis</t>
  </si>
  <si>
    <t>Một dược</t>
  </si>
  <si>
    <t>Myrrha</t>
  </si>
  <si>
    <t>Nga truật</t>
  </si>
  <si>
    <t>Rhizoma Curcumae zedoariae</t>
  </si>
  <si>
    <t>Cortex Acanthopanacis trifoliati</t>
  </si>
  <si>
    <t>Ngũ vị tử</t>
  </si>
  <si>
    <t>Fructus Schisandrae</t>
  </si>
  <si>
    <t>Tên thuốc hoặc 
hoạt chất</t>
  </si>
  <si>
    <t>ĐVT</t>
  </si>
  <si>
    <t>250ml</t>
  </si>
  <si>
    <t>Chai</t>
  </si>
  <si>
    <t>500ml</t>
  </si>
  <si>
    <t>Acetaminophen</t>
  </si>
  <si>
    <t>Ống</t>
  </si>
  <si>
    <t>150mg</t>
  </si>
  <si>
    <t>Viên</t>
  </si>
  <si>
    <t>300mg</t>
  </si>
  <si>
    <t xml:space="preserve">Viên </t>
  </si>
  <si>
    <t>500mg</t>
  </si>
  <si>
    <t>Acetylcystein</t>
  </si>
  <si>
    <t>Gói</t>
  </si>
  <si>
    <t xml:space="preserve">Acid Acetylsalicylic </t>
  </si>
  <si>
    <t>100mg</t>
  </si>
  <si>
    <t>250mg</t>
  </si>
  <si>
    <t>10mg</t>
  </si>
  <si>
    <t>Aluminium Phosphate</t>
  </si>
  <si>
    <t>12,38g</t>
  </si>
  <si>
    <t xml:space="preserve">Amikacin </t>
  </si>
  <si>
    <t>Lọ</t>
  </si>
  <si>
    <t xml:space="preserve">Lọ </t>
  </si>
  <si>
    <t>200mg</t>
  </si>
  <si>
    <t>25mg</t>
  </si>
  <si>
    <t>5mg, 10mg</t>
  </si>
  <si>
    <t>Amlodipine</t>
  </si>
  <si>
    <t>5mg</t>
  </si>
  <si>
    <t>50mg</t>
  </si>
  <si>
    <t>1%</t>
  </si>
  <si>
    <t>Tube</t>
  </si>
  <si>
    <t>10%</t>
  </si>
  <si>
    <t>5%</t>
  </si>
  <si>
    <t>16mg</t>
  </si>
  <si>
    <t>Bisacodyl</t>
  </si>
  <si>
    <t>0,5%</t>
  </si>
  <si>
    <t xml:space="preserve">Calcitriol </t>
  </si>
  <si>
    <t>0.25mcg</t>
  </si>
  <si>
    <t>1g</t>
  </si>
  <si>
    <t>Cetirizin</t>
  </si>
  <si>
    <t>0,3%</t>
  </si>
  <si>
    <t>Viên đặt</t>
  </si>
  <si>
    <t>1mg</t>
  </si>
  <si>
    <t>Dexpanthenol</t>
  </si>
  <si>
    <t>Bình</t>
  </si>
  <si>
    <t>Diclofenac</t>
  </si>
  <si>
    <t>75mg</t>
  </si>
  <si>
    <t>0,5mg</t>
  </si>
  <si>
    <t xml:space="preserve">Digoxin </t>
  </si>
  <si>
    <t>0.25mg</t>
  </si>
  <si>
    <t>Dihydroergotamine</t>
  </si>
  <si>
    <t>3mg</t>
  </si>
  <si>
    <t>Diosmectis</t>
  </si>
  <si>
    <t>3g</t>
  </si>
  <si>
    <t>Diosmin, Hesperidin</t>
  </si>
  <si>
    <t xml:space="preserve">Dobutamin  </t>
  </si>
  <si>
    <t>40mg</t>
  </si>
  <si>
    <t>Dydrogesteron</t>
  </si>
  <si>
    <t>Erythromycin</t>
  </si>
  <si>
    <t>Esomeprazole</t>
  </si>
  <si>
    <t>Etifoxine</t>
  </si>
  <si>
    <t>20mg</t>
  </si>
  <si>
    <t>Fenofibrat</t>
  </si>
  <si>
    <t>160mg</t>
  </si>
  <si>
    <t>60mg</t>
  </si>
  <si>
    <t xml:space="preserve">80mg </t>
  </si>
  <si>
    <t>Ginkobiloba</t>
  </si>
  <si>
    <t>Gliclazide</t>
  </si>
  <si>
    <t>30mg</t>
  </si>
  <si>
    <t>125mg</t>
  </si>
  <si>
    <t>Insulin 30/70</t>
  </si>
  <si>
    <t>100UI</t>
  </si>
  <si>
    <t>Insulin bán chậm</t>
  </si>
  <si>
    <t>Isofluran</t>
  </si>
  <si>
    <t>Isotretionin</t>
  </si>
  <si>
    <t>600mg</t>
  </si>
  <si>
    <t>Levofloxacin</t>
  </si>
  <si>
    <t>100mcg</t>
  </si>
  <si>
    <t xml:space="preserve">Lidocain </t>
  </si>
  <si>
    <t>2%</t>
  </si>
  <si>
    <t>Lynestrenol</t>
  </si>
  <si>
    <t>73,690g</t>
  </si>
  <si>
    <t>Mephenesin</t>
  </si>
  <si>
    <t>Metformin</t>
  </si>
  <si>
    <t>850mg</t>
  </si>
  <si>
    <t>4mg</t>
  </si>
  <si>
    <t xml:space="preserve">Misoprostol </t>
  </si>
  <si>
    <t>200mcg</t>
  </si>
  <si>
    <t>Natamycin</t>
  </si>
  <si>
    <t>1mg/ml</t>
  </si>
  <si>
    <t>Ngưu bàng tử</t>
  </si>
  <si>
    <t>Fructus Arctii lappae</t>
  </si>
  <si>
    <t>Ngưu tất</t>
  </si>
  <si>
    <t>Radix Achyranthis bidentatae</t>
  </si>
  <si>
    <t xml:space="preserve">Ngưu tất </t>
  </si>
  <si>
    <t>Nhân trần</t>
  </si>
  <si>
    <t>Herba Adenosmatis caerulei</t>
  </si>
  <si>
    <t xml:space="preserve">Nhũ hương </t>
  </si>
  <si>
    <t>Gummi resina olibanum</t>
  </si>
  <si>
    <t>Cortex Cinnamomi</t>
  </si>
  <si>
    <t>Nhục thung dung</t>
  </si>
  <si>
    <t xml:space="preserve">Ô dược </t>
  </si>
  <si>
    <t>Radix Linderae</t>
  </si>
  <si>
    <t>Phòng phong</t>
  </si>
  <si>
    <t>Radix Ledebouriellae seseloidis</t>
  </si>
  <si>
    <t>Phụ tử chế 
(hắc phụ)</t>
  </si>
  <si>
    <t>Radix Aconiti lateralis preparata</t>
  </si>
  <si>
    <t>Phục thần</t>
  </si>
  <si>
    <t>Quế chi</t>
  </si>
  <si>
    <t>Ramulus Cinnamomi</t>
  </si>
  <si>
    <t>Sa nhân</t>
  </si>
  <si>
    <t>Fructus Amomi</t>
  </si>
  <si>
    <t>Sa sâm</t>
  </si>
  <si>
    <t>Radix Glehniae</t>
  </si>
  <si>
    <t>Sài hồ</t>
  </si>
  <si>
    <t>Radix Bupleuri</t>
  </si>
  <si>
    <t>P Điền</t>
  </si>
  <si>
    <t>H Thủy</t>
  </si>
  <si>
    <t>H
Trà</t>
  </si>
  <si>
    <t>P
Vang</t>
  </si>
  <si>
    <t>P
Lộc</t>
  </si>
  <si>
    <t>N
Đông</t>
  </si>
  <si>
    <t>A
Lưới</t>
  </si>
  <si>
    <t>BVTT</t>
  </si>
  <si>
    <t>YHCT</t>
  </si>
  <si>
    <t>RHM</t>
  </si>
  <si>
    <t>BV
Mắt</t>
  </si>
  <si>
    <t>CM</t>
  </si>
  <si>
    <t>1000mg</t>
  </si>
  <si>
    <t>Amiodarone</t>
  </si>
  <si>
    <t>ống</t>
  </si>
  <si>
    <t>Carbetocin</t>
  </si>
  <si>
    <t>Cytidine; Uridine</t>
  </si>
  <si>
    <t>5mg, 3mg</t>
  </si>
  <si>
    <t>Eperisone</t>
  </si>
  <si>
    <t xml:space="preserve">Ethamsylate </t>
  </si>
  <si>
    <t>4%</t>
  </si>
  <si>
    <t>viên</t>
  </si>
  <si>
    <t>Rosuvastatin</t>
  </si>
  <si>
    <t>Cefadroxil</t>
  </si>
  <si>
    <t xml:space="preserve">Cefuroxim </t>
  </si>
  <si>
    <t>Famotidin</t>
  </si>
  <si>
    <t>Imidapril</t>
  </si>
  <si>
    <t>Budesonide</t>
  </si>
  <si>
    <t>2mg
500mg</t>
  </si>
  <si>
    <t>Rocuronium bromide</t>
  </si>
  <si>
    <t>TT</t>
  </si>
  <si>
    <t>8mg</t>
  </si>
  <si>
    <t>Sulpiride</t>
  </si>
  <si>
    <t>Tacrolimus</t>
  </si>
  <si>
    <t>10g</t>
  </si>
  <si>
    <t>BVSK
CB</t>
  </si>
  <si>
    <t>Nồng độ
 HL</t>
  </si>
  <si>
    <t>100mcg
Liều</t>
  </si>
  <si>
    <t>0,4%
0,3%</t>
  </si>
  <si>
    <t>Lọ 15ml, nhỏ mắt</t>
  </si>
  <si>
    <t>Chai 60ml, uống</t>
  </si>
  <si>
    <t>SKSS</t>
  </si>
  <si>
    <t>Tên thuốc</t>
  </si>
  <si>
    <t>Nồng độ</t>
  </si>
  <si>
    <t>Quy cách</t>
  </si>
  <si>
    <t>Số 
Lượng</t>
  </si>
  <si>
    <t>21 Acid amin</t>
  </si>
  <si>
    <t>80mg</t>
  </si>
  <si>
    <t>Viên sủi trong vĩ, uống</t>
  </si>
  <si>
    <t>325mg</t>
  </si>
  <si>
    <t>Acetazolamid</t>
  </si>
  <si>
    <t>81mg</t>
  </si>
  <si>
    <t>Acid folic</t>
  </si>
  <si>
    <t>Viên uống</t>
  </si>
  <si>
    <t>Acid Fucidic</t>
  </si>
  <si>
    <t>Tube 5g, dùng ngoài</t>
  </si>
  <si>
    <t xml:space="preserve">Uy linh tiên </t>
  </si>
  <si>
    <t>Alphachymotrypsin</t>
  </si>
  <si>
    <t>5.000UI</t>
  </si>
  <si>
    <t xml:space="preserve">Aluminum Phosphate </t>
  </si>
  <si>
    <t>12.38g</t>
  </si>
  <si>
    <t>Alverin citrat</t>
  </si>
  <si>
    <t>Ambroxol</t>
  </si>
  <si>
    <t>30mg/5ml</t>
  </si>
  <si>
    <t>Chai siro 60ml</t>
  </si>
  <si>
    <t xml:space="preserve">Amitryptilin </t>
  </si>
  <si>
    <t>Xích thược</t>
  </si>
  <si>
    <t>Radix Paeoniae</t>
  </si>
  <si>
    <t xml:space="preserve">Viên, uống </t>
  </si>
  <si>
    <t>Bisoprolol</t>
  </si>
  <si>
    <t>Calci chlorid</t>
  </si>
  <si>
    <t>Đại hồi</t>
  </si>
  <si>
    <t xml:space="preserve">Fructus IILicii veri </t>
  </si>
  <si>
    <t>Celecoxib</t>
  </si>
  <si>
    <t>Cephalexin</t>
  </si>
  <si>
    <t xml:space="preserve">Cephalexin </t>
  </si>
  <si>
    <t xml:space="preserve">Chlorpheniramin </t>
  </si>
  <si>
    <t>Cinnarizin</t>
  </si>
  <si>
    <t>Clobetasol Propionate</t>
  </si>
  <si>
    <t>0.05%</t>
  </si>
  <si>
    <t>Clopromazin</t>
  </si>
  <si>
    <t>Diacerein</t>
  </si>
  <si>
    <t>Thương truật (Sao)</t>
  </si>
  <si>
    <t>Rhizoma Atractylodis lancaeae</t>
  </si>
  <si>
    <t>Tô mộc</t>
  </si>
  <si>
    <t>Lignum sappan</t>
  </si>
  <si>
    <t>Trạch tả</t>
  </si>
  <si>
    <t>Rhizoma Alismatis</t>
  </si>
  <si>
    <t xml:space="preserve">Trần bì                  </t>
  </si>
  <si>
    <t>Pericarpium Citri
reticulatae perenne</t>
  </si>
  <si>
    <t>Tri mẫu</t>
  </si>
  <si>
    <t>Rhizoma Anemarrhenae</t>
  </si>
  <si>
    <t xml:space="preserve">Tục đoạn </t>
  </si>
  <si>
    <t>Radix Dipsaci</t>
  </si>
  <si>
    <t>Tỳ giải</t>
  </si>
  <si>
    <t>Rhizoma Dioscoreae</t>
  </si>
  <si>
    <t xml:space="preserve">  200mg</t>
  </si>
  <si>
    <t xml:space="preserve">  100mg</t>
  </si>
  <si>
    <t>Acetyl-DL-leucine</t>
  </si>
  <si>
    <t xml:space="preserve">Amlodipin, Atorvastatin </t>
  </si>
  <si>
    <t>Magnesium gluconate, calcium glycerophosphate</t>
  </si>
  <si>
    <t>0,456g;0,426g</t>
  </si>
  <si>
    <t>Lọ 125ml,
 dùng ngoài</t>
  </si>
  <si>
    <t>Lọ 500ml,
 dùng ngoài</t>
  </si>
  <si>
    <t xml:space="preserve">Ống 5ml, tiêm </t>
  </si>
  <si>
    <t xml:space="preserve">Natriclorid; Natri citrate; Kali clorid; Glucose khan </t>
  </si>
  <si>
    <t>2,7g; 0,52g
0,3g; 0,58g</t>
  </si>
  <si>
    <t>100mg; 10mg</t>
  </si>
  <si>
    <t>0,3%; 0,1%</t>
  </si>
  <si>
    <t>5000UI; 
400UI</t>
  </si>
  <si>
    <t>Viên phóng thích chậm trong vĩ, uống</t>
  </si>
  <si>
    <t>325mg; 37,5mg</t>
  </si>
  <si>
    <t>Lọ 5ml hỗn dịch nhỏ mắt</t>
  </si>
  <si>
    <t xml:space="preserve">0.5% </t>
  </si>
  <si>
    <t>100ml dung dịch khí dung chứa 25mg; 50mg</t>
  </si>
  <si>
    <t xml:space="preserve">Viên  </t>
  </si>
  <si>
    <t>Tube 5g kem bôi ngoài da</t>
  </si>
  <si>
    <t>Tube 15g, dùng ngoài</t>
  </si>
  <si>
    <t>Tục đoạn, Phòng phong, Hy thiêm, Độc hoạt, Tần giao, Bạch thược, Thiên niên kiện, Đương qui, Ngưu tất, Xuyên khung, Hoàng kỳ, Đỗ trọng.</t>
  </si>
  <si>
    <t>Rễ phơi hay sấy khô của cây Ba kích</t>
  </si>
  <si>
    <t>Hạt trong "nón cái" già (còn gọi là "quả") đã phơi hay sấy khô của cây Trắc bá</t>
  </si>
  <si>
    <t xml:space="preserve">Rễ phơi hay sấy khô của cây Bạch chỉ </t>
  </si>
  <si>
    <t xml:space="preserve"> Rễ củ phơi hay sấy khô của cây thược dược</t>
  </si>
  <si>
    <t>Rễ củ cây Sắn dây</t>
  </si>
  <si>
    <t>Thân rễ đã loại bỏ lông phơi hay sấy khô của cây Cu li</t>
  </si>
  <si>
    <t xml:space="preserve">Hạt chín phơi hoặc sấy khô, thu hái từ cây dành dành </t>
  </si>
  <si>
    <t xml:space="preserve">Quả non được thu hái từ cây cam chua hoặc cây cam ngọt </t>
  </si>
  <si>
    <t xml:space="preserve">Thân rễ đã cạo vỏ phơi hay sấy khô của các loài Đại hoàng </t>
  </si>
  <si>
    <t xml:space="preserve">Quả chín phơi khô của cây Đào hoặc cây Sơn đào </t>
  </si>
  <si>
    <t xml:space="preserve">Toàn thân, rửa sạch phơi hay sấy khô các loài giun đất gồm có khoang địa long hoặc 3 loài hậu địa long </t>
  </si>
  <si>
    <t>Vỏ thân đã phơi hay sấy khô của cây Đỗ trọng</t>
  </si>
  <si>
    <t>Rễ phơi hay sấy khô của cây Độc hoạt</t>
  </si>
  <si>
    <t xml:space="preserve">Rễ củ đã phơi hay sấy khô của cây Hà thủ ô đỏ </t>
  </si>
  <si>
    <t>Nhân của hạt quả chín phơi khô của cây Mơ</t>
  </si>
  <si>
    <t>Vỏ thân, vỏ cành phơi hay sấy khô của cây Hậu phác hoặc cây Ao diệp hậu phác</t>
  </si>
  <si>
    <t>Rễ củ đã chế biến, phơi hay sấy khô của cây Hoài sơn</t>
  </si>
  <si>
    <t>Vỏ thân và vỏ cành (đã cạo bỏ lớp bần) phơi hay sấy khô của cây Hoàng bá.</t>
  </si>
  <si>
    <t>Rễ đã phơi hay sấy khô và cạo vỏ của cây Hoàng cầm</t>
  </si>
  <si>
    <t xml:space="preserve">Nụ hoa đã phơi hay sấy nhẹ đến khô của cây Hòe </t>
  </si>
  <si>
    <t>Thân rễ đã loại bỏ rễ con và lông, phơi hay sấy khô của cây Hương phụ vườn hoặc cây Hương phụ biển</t>
  </si>
  <si>
    <t>Bộ phận trên mặt đất đã phơi hay sấy khô của cây Hy thiêm</t>
  </si>
  <si>
    <t>Đoạn ngọn cành mang lá, hoa, đã phơi hay sấy khô của cây Kinh giới</t>
  </si>
  <si>
    <t xml:space="preserve">Thân rễ và rễ đã phơi khô của cây Khương hoạt hoặc Khương hoạt lá rộng </t>
  </si>
  <si>
    <t xml:space="preserve">Hạt còn màng mỏng của quả già đã phơi hay sấy khô của cây Sen </t>
  </si>
  <si>
    <t xml:space="preserve">Quả chín đã phơi hay sấy khô của cây Mạn kinh hay cây Mạn kinh lá đơn </t>
  </si>
  <si>
    <t>Vỏ rễ của cây Mẫu đơn</t>
  </si>
  <si>
    <t xml:space="preserve">Thân rễ đã phơi hay sấy khô của cây Nga truật </t>
  </si>
  <si>
    <t xml:space="preserve">Quả chín phơi hay sấy khô của cây Ngũ vị bắc hoặc của cây Ngũ vị nam </t>
  </si>
  <si>
    <t xml:space="preserve">Hạt của quả cây Ngưu bàng </t>
  </si>
  <si>
    <t xml:space="preserve">Rễ củ con ( củ nhánh) được thu hái từ cây ô đầu </t>
  </si>
  <si>
    <t>Rễ của cây Địa hoàng</t>
  </si>
  <si>
    <t xml:space="preserve">Quả gần chín phơi hay sấy khô đã bỏ hạt của cây Sơn thù du </t>
  </si>
  <si>
    <t>Nhân của hạt già đã phơi hay sấy khô của cây Táo ta hay còn gọi là Táo chua</t>
  </si>
  <si>
    <t xml:space="preserve">Rễ đã phơi hay sấy khô của cây Xuyên tục đoạn </t>
  </si>
  <si>
    <t xml:space="preserve">Thân rễ của cây Thạch Xương bổ lá to </t>
  </si>
  <si>
    <t>Hạt già đã phơi hay sấy khô của cây thảo quyết minh</t>
  </si>
  <si>
    <t>Thân rễ đã phơi hay sấy khô của cây thương truật</t>
  </si>
  <si>
    <t xml:space="preserve">Vỏ quả chín đã phơi hoặc sấy khô và để lâu năm của cây Quýt </t>
  </si>
  <si>
    <t>Thân rễ của cây Tri mẫu</t>
  </si>
  <si>
    <t>Rễ phơi hay sấy khô của cây Viễn chí lá nhỏ và cây Viễn chí Xiberi tức Viễn chí lá trứng</t>
  </si>
  <si>
    <t xml:space="preserve">Thân rễ của cây Xuyên khung </t>
  </si>
  <si>
    <t>Hạt của quả chín đã phơi hay sấy khô của cây Ý dĩ</t>
  </si>
  <si>
    <t>Toàn bộ phận ở trên mặt đất,
 dùng tươi hoặc phơi khô</t>
  </si>
  <si>
    <t>Quả chín phơi khô của cây Câu kỷ</t>
  </si>
  <si>
    <t>Quả hình trứng dài hay trái xoan, 2 đầu hơi lõm,dài 1-2cm, đường kính 5 -7mm. Mặt ngoài đỏ sẫm,mềm,bóng,thường nhăn nheo.Chất mềm vị ngọt hơi chua, khô</t>
  </si>
  <si>
    <t>Cụm hoa đã chế biến phơi khô của cây Cúc hoa</t>
  </si>
  <si>
    <t xml:space="preserve">Cụm hoa đã chế biến  phơi khô của  cây Cúc hoa </t>
  </si>
  <si>
    <t>Lá đã phơi khô của cây Dâm dương hoắc</t>
  </si>
  <si>
    <t>Thân</t>
  </si>
  <si>
    <t>Quả chín phơi khô của cây hồi</t>
  </si>
  <si>
    <t>Quả chín đã phơi khô của cây Đại táo</t>
  </si>
  <si>
    <t>Quả hình bầu dục dài 2-3cm, đường kính 1.5-2cm. Mặt ngoài màu hồng tối. Vỏ quả ngoài mỏng. Vỏ quả giữa là thịt mềm,xốp, dính nhuyễn. Bên trong là 1 hạch cứng rắn hình thoi dài. Mùi thơm đặc biệt, vị ngọt.</t>
  </si>
  <si>
    <t>Cụm hoa</t>
  </si>
  <si>
    <t>Hoa đã phơi khô của cây Hồng Hoa</t>
  </si>
  <si>
    <t>Rễ</t>
  </si>
  <si>
    <t>Thân, cành.</t>
  </si>
  <si>
    <t>325mg;
4mg</t>
  </si>
  <si>
    <t>Kẽm Sulphat</t>
  </si>
  <si>
    <t>Chai, dùng ngoài</t>
  </si>
  <si>
    <t>25.000UI</t>
  </si>
  <si>
    <t>Chai, 
dùng ngoài</t>
  </si>
  <si>
    <t>Viên chứa vi nang tan trong ruột, uống</t>
  </si>
  <si>
    <t>Lọ phun 200 liều, dùng ngoài</t>
  </si>
  <si>
    <t>Bình xịt 120 liều</t>
  </si>
  <si>
    <t>Lọ 20ml dung dịch, khí dung</t>
  </si>
  <si>
    <t>Ống khí dung</t>
  </si>
  <si>
    <t>Hà thủ ô đỏ</t>
  </si>
  <si>
    <t>Lọ 10ml nhỏ mắt</t>
  </si>
  <si>
    <t>Lọ bột pha tiêm; DM</t>
  </si>
  <si>
    <t>200mg; 
1mg</t>
  </si>
  <si>
    <t>Viên tác dụng chậm trong vĩ, uống</t>
  </si>
  <si>
    <t>Glimepiride
Metformin</t>
  </si>
  <si>
    <t>0.03%</t>
  </si>
  <si>
    <t>Actiso, Biển súc/Rau đắng đất, Bìm bìm/Bìm bìm biếc, (Diệp hạ châu), (Nghệ).</t>
  </si>
  <si>
    <t>Kim tiền thảo, Chỉ thực, Nhân trần, Hậu phác, Hoàng cầm, Bạch mao căn, Nghệ, Binh lang, Mộc hương, Đại hoàng.</t>
  </si>
  <si>
    <t>Ô đầu, Địa liền, Đại hồi, Quế nhục/Quế chi, Thiên niên kiện, (Uy Linh tiên), (Mã tiền), Huyết giác, (Xuyên khung), Methyl salicylat/Camphora, (Tế tân), (Riềng).</t>
  </si>
  <si>
    <t>Dầu gió các loại.</t>
  </si>
  <si>
    <t>Độc hoạt, Quế chi/Quế nhục, Phòng phong, Đương quy, Tế tân (Dây đau xương), Xuyên khung, Tần giao, Bạch thược, Tang ký sinh, Sinh địa/Thục địa/Địa hoàng, Đỗ trọng, Ngưu tất, Phục linh/Bạch linh, Cam thảo, (Đảng sâm/Nhân sâm).</t>
  </si>
  <si>
    <t>Ma hoàng, Hạnh nhân/Khô hạnh nhân, Quế Chi/Thạch cao, Cam thảo.</t>
  </si>
  <si>
    <t>Bạch truật, Phục thần/Bạch linh, Hoàng kỳ, Toan táo nhân, Nhân sâm/Đẳng sâm, Mộc hương, Cam thảo, Đương quy, Viễn chí, (Long nhãn), (Đại táo).</t>
  </si>
  <si>
    <t>Đương quy, Bạch truật, Nhân sâm/Đảng sâm, Quế nhục, Thục địa, Cam thảo, Hoàng kỳ, Phục linh/Bạch linh, Xuyên khung, Bạch thược.</t>
  </si>
  <si>
    <t>Hoàn An Thần</t>
  </si>
  <si>
    <t>Ngũ gia bì gai</t>
  </si>
  <si>
    <t>Đương quy (Toàn quy)</t>
  </si>
  <si>
    <t>Đảng sâm</t>
  </si>
  <si>
    <t>B</t>
  </si>
  <si>
    <t>N</t>
  </si>
  <si>
    <t>PHCN</t>
  </si>
  <si>
    <t>Phong
&amp; DL</t>
  </si>
  <si>
    <t>ĐK
BĐ</t>
  </si>
  <si>
    <t>ĐK
CM</t>
  </si>
  <si>
    <t>Macrogol 4000; Na2SO4; NaHCO3; NaCl; KCl</t>
  </si>
  <si>
    <t>10UI</t>
  </si>
  <si>
    <t xml:space="preserve"> 0,05mg; 0,02mg
/1 liều</t>
  </si>
  <si>
    <t>Rabeprazole</t>
  </si>
  <si>
    <t xml:space="preserve">Thiocolchicosid </t>
  </si>
  <si>
    <t xml:space="preserve"> 4mg</t>
  </si>
  <si>
    <t>Lidocain; Adrenalin</t>
  </si>
  <si>
    <t>50mg; 12,5mg</t>
  </si>
  <si>
    <t>Rebamipide</t>
  </si>
  <si>
    <t>Viên tác dụng kéo dài, uống</t>
  </si>
  <si>
    <t>Thể quả nấm đã phơi hay sấy khô của nấm Phục linh</t>
  </si>
  <si>
    <t>Phục linh phiến: Phiến hay miếng lớn nhỏ không đồng nhất, màu trắng tro, hồng nhạt hoặc nâu nhạt. Thể chất chắc hơi xốp.</t>
  </si>
  <si>
    <t>Thân rễ (thường gọi là củ) phơi hay sấy khô của cây Bạch truật</t>
  </si>
  <si>
    <t>Thân rễ được thu hái từ cây củ chóc. Rửa sạch, cạo bỏ vỏ, đồ chín, thái phiến dày 1-2 mm, phơi hay sấy khô được bán hạ phiến</t>
  </si>
  <si>
    <t>Rễ và thân rễ phơi hay sấy khô của cây Cam thảo</t>
  </si>
  <si>
    <t xml:space="preserve">Thân rễ đã phơi hay sấy khô của cây Cốt toái bổ </t>
  </si>
  <si>
    <t>Can khương</t>
  </si>
  <si>
    <t>Thân rễ phơi hay sấy khô của cây Gừng</t>
  </si>
  <si>
    <t>Rễ phơi hay sấy khô của cây Cát cánh</t>
  </si>
  <si>
    <t>Cát căn chế</t>
  </si>
  <si>
    <t>Quả đã gần chín bổ đôi, phơi hay sấy khô của cây Cam chua hoặc cây Cam ngọt</t>
  </si>
  <si>
    <t>Rễ phơi hoặc sấy khô của cây Đan sâm</t>
  </si>
  <si>
    <t>Rễ đã phơi hoặc sấy khô của cây đảng sâm.</t>
  </si>
  <si>
    <t>Toàn rễ (toàn quy) đã phơi hay sấy khô của cây Đương quy</t>
  </si>
  <si>
    <t>100%</t>
  </si>
  <si>
    <t xml:space="preserve">10% </t>
  </si>
  <si>
    <t xml:space="preserve"> 6%</t>
  </si>
  <si>
    <t>Hắc táo nhân</t>
  </si>
  <si>
    <t>Cốt toái bổ</t>
  </si>
  <si>
    <t>Lọ 38g xịt,
dùng ngoài</t>
  </si>
  <si>
    <t>Lidocain Spray</t>
  </si>
  <si>
    <t xml:space="preserve">Viên phóng thích chậm, trong vĩ, uống </t>
  </si>
  <si>
    <t>Dung dịch khí dung; ống 2,5 ml</t>
  </si>
  <si>
    <t>SKCB</t>
  </si>
  <si>
    <t>Irbesatan</t>
  </si>
  <si>
    <t>Ursodeoxycholic</t>
  </si>
  <si>
    <t>Ketoprofen</t>
  </si>
  <si>
    <t xml:space="preserve">Pravastatine </t>
  </si>
  <si>
    <t xml:space="preserve">Diệp hạ châu, Nhân trần, Nhọ Nồi, Râu Bắp </t>
  </si>
  <si>
    <t>Vitamin E</t>
  </si>
  <si>
    <t>Eprazinone</t>
  </si>
  <si>
    <t>Berberin, Mộc Hương</t>
  </si>
  <si>
    <t>Men bia tinh chế, Cam thảo, Đảng sâm</t>
  </si>
  <si>
    <t>Dung dịch, uống</t>
  </si>
  <si>
    <t>Cao đương quy; cao Ginkobiloba</t>
  </si>
  <si>
    <t>Chai 60ml bột 
pha uống</t>
  </si>
  <si>
    <t>Chlorpheniramine</t>
  </si>
  <si>
    <t>2mg/5ml</t>
  </si>
  <si>
    <t xml:space="preserve">Verapamil </t>
  </si>
  <si>
    <t>Chai  120 liều</t>
  </si>
  <si>
    <t>64mcg/ liều xịt</t>
  </si>
  <si>
    <t>Chai 150 liều</t>
  </si>
  <si>
    <t>Beclomethason</t>
  </si>
  <si>
    <t>Chai  60 liều</t>
  </si>
  <si>
    <t>50mcg/ liều xịt</t>
  </si>
  <si>
    <t>60mg; 300mg</t>
  </si>
  <si>
    <t xml:space="preserve">Lọ 5ml, nhỏ mắt </t>
  </si>
  <si>
    <t>5mg; 10mg</t>
  </si>
  <si>
    <t>325mg;
2mg</t>
  </si>
  <si>
    <t>Mạn kinh tử</t>
  </si>
  <si>
    <t>Fructus Viticis trifoliae</t>
  </si>
  <si>
    <t xml:space="preserve">Khiếm thực </t>
  </si>
  <si>
    <t>Semen Euryales</t>
  </si>
  <si>
    <t>Khương hoàng</t>
  </si>
  <si>
    <t>Rhizoma Curcumae longae</t>
  </si>
  <si>
    <t xml:space="preserve">Khương hoạt </t>
  </si>
  <si>
    <t>Rhizoma et Radix Notopterygii</t>
  </si>
  <si>
    <t>Kim ngân hoa</t>
  </si>
  <si>
    <t>Flos Lonicerae</t>
  </si>
  <si>
    <t>Herba Desmodii styracifolii</t>
  </si>
  <si>
    <t xml:space="preserve">Kinh giới </t>
  </si>
  <si>
    <t>Herba Elsholtziae ciliatae</t>
  </si>
  <si>
    <t>Sinh địa 
(địa hoàng)</t>
  </si>
  <si>
    <t>Radix Rehmanniae glutinosae</t>
  </si>
  <si>
    <t xml:space="preserve">Sơn thù </t>
  </si>
  <si>
    <t>Fructus Corni officinalis</t>
  </si>
  <si>
    <t>Sơn tra</t>
  </si>
  <si>
    <t>Fructus Mali</t>
  </si>
  <si>
    <t>Tam thất</t>
  </si>
  <si>
    <t>Tân di</t>
  </si>
  <si>
    <t>Flos Magnoliae liliflorae</t>
  </si>
  <si>
    <t>Tần giao</t>
  </si>
  <si>
    <t>Radix Gentianae macrophyllae</t>
  </si>
  <si>
    <t>Tang chi</t>
  </si>
  <si>
    <t>Ramulus Mori albae</t>
  </si>
  <si>
    <t>Herba Loranthi gracilifolii</t>
  </si>
  <si>
    <t>Tế tân</t>
  </si>
  <si>
    <t>Herba Asari</t>
  </si>
  <si>
    <t>Thạch xương bồ</t>
  </si>
  <si>
    <t xml:space="preserve">Rhizoma Acori graminei </t>
  </si>
  <si>
    <t>Thăng ma</t>
  </si>
  <si>
    <t xml:space="preserve">Rhizoma Cimicifugae </t>
  </si>
  <si>
    <t>Thảo quyết minh</t>
  </si>
  <si>
    <t>Thiên ma</t>
  </si>
  <si>
    <t>Rhizoma Gastrodiae elatae</t>
  </si>
  <si>
    <t xml:space="preserve">Thiên môn </t>
  </si>
  <si>
    <t>Radix Asparagi cochinchinensis</t>
  </si>
  <si>
    <t>Thiên niên kiện</t>
  </si>
  <si>
    <t>Rhizoma Homalomenae
occulatae</t>
  </si>
  <si>
    <t>Thổ  phục linh</t>
  </si>
  <si>
    <t>Rhizoma Smilacis glabrae</t>
  </si>
  <si>
    <t>Thỏ ty tử</t>
  </si>
  <si>
    <t>Semen Cuscutae</t>
  </si>
  <si>
    <t>Thục địa</t>
  </si>
  <si>
    <t>2,6mg</t>
  </si>
  <si>
    <t>Nitroglycerin</t>
  </si>
  <si>
    <t>Ofloxacin</t>
  </si>
  <si>
    <t>Omeprazole</t>
  </si>
  <si>
    <t>Oxytocin</t>
  </si>
  <si>
    <t>Papaverin</t>
  </si>
  <si>
    <t>Perindopril</t>
  </si>
  <si>
    <t>Piracetam</t>
  </si>
  <si>
    <t>Propofol</t>
  </si>
  <si>
    <t>Salbutamol</t>
  </si>
  <si>
    <t>Terbutaline</t>
  </si>
  <si>
    <t>Timolol</t>
  </si>
  <si>
    <t>Tobramycin</t>
  </si>
  <si>
    <t xml:space="preserve">Travoprost </t>
  </si>
  <si>
    <t>0,004%</t>
  </si>
  <si>
    <t>0,05%</t>
  </si>
  <si>
    <t>35mg</t>
  </si>
  <si>
    <t xml:space="preserve">Vitamin K1 </t>
  </si>
  <si>
    <t>0,1%</t>
  </si>
  <si>
    <t>20%</t>
  </si>
  <si>
    <t>Nicardipine</t>
  </si>
  <si>
    <t>10 mg</t>
  </si>
  <si>
    <t>Nhũ dịch lipid</t>
  </si>
  <si>
    <t>4200UI</t>
  </si>
  <si>
    <t>Paroxetine</t>
  </si>
  <si>
    <t xml:space="preserve">Fluticasone propionate,
 Salmeterol xinafoate, </t>
  </si>
  <si>
    <t xml:space="preserve"> 5mg</t>
  </si>
  <si>
    <t>0,3%; 
0,1%</t>
  </si>
  <si>
    <t xml:space="preserve">Moxifloxacin </t>
  </si>
  <si>
    <t>Sevoflurane</t>
  </si>
  <si>
    <t>30%</t>
  </si>
  <si>
    <t>Ống</t>
  </si>
  <si>
    <t>0,25mg</t>
  </si>
  <si>
    <t>Số lượng</t>
  </si>
  <si>
    <t>60mg, 
300mg</t>
  </si>
  <si>
    <t>Acid Tranexamic</t>
  </si>
  <si>
    <t>Macrogol</t>
  </si>
  <si>
    <t>Quy cách, 
dạng dùng</t>
  </si>
  <si>
    <t>Chai 500ml, tiêm truyền</t>
  </si>
  <si>
    <t>Ống 2ml, tiêm</t>
  </si>
  <si>
    <t>Gói trong hộp, uống</t>
  </si>
  <si>
    <t>Viên đạn, đặt</t>
  </si>
  <si>
    <t>Viên trong vĩ, uống</t>
  </si>
  <si>
    <t>Ống 5ml, tiêm</t>
  </si>
  <si>
    <t>Viên trong lọ, uống</t>
  </si>
  <si>
    <t>Lọ 5ml, nhỏ mắt</t>
  </si>
  <si>
    <t>Lọ 5ml, tiêm</t>
  </si>
  <si>
    <t>Gói, uống</t>
  </si>
  <si>
    <t>Viên sủi, uống</t>
  </si>
  <si>
    <t>Lọ bột, tiêm</t>
  </si>
  <si>
    <t>Lọ 5ml, dùng ngoài</t>
  </si>
  <si>
    <t>Ống 1ml, tiêm</t>
  </si>
  <si>
    <t>Ống 10 ml, tiêm</t>
  </si>
  <si>
    <t>Ống 3ml, tiêm</t>
  </si>
  <si>
    <t>Ống 10ml, tiêm</t>
  </si>
  <si>
    <t xml:space="preserve">Gói trong hộp, uống </t>
  </si>
  <si>
    <t>Lọ 10ml, tiêm</t>
  </si>
  <si>
    <t>Viên trong vỉ, uống</t>
  </si>
  <si>
    <t>Viên, uống</t>
  </si>
  <si>
    <t>Ống 1,8ml, tiêm</t>
  </si>
  <si>
    <t>Lọ 2,5ml, nhỏ mắt</t>
  </si>
  <si>
    <t>Ống 20ml, tiêm</t>
  </si>
  <si>
    <t>TP Huế</t>
  </si>
  <si>
    <t>Q Điền</t>
  </si>
  <si>
    <t>B Điền</t>
  </si>
  <si>
    <t>Haloperidol</t>
  </si>
  <si>
    <t>1,5mg</t>
  </si>
  <si>
    <t xml:space="preserve">Magnesi sulfat </t>
  </si>
  <si>
    <t>15%</t>
  </si>
  <si>
    <t>Manitol</t>
  </si>
  <si>
    <t>Mecobalamin</t>
  </si>
  <si>
    <t xml:space="preserve">Metformin  </t>
  </si>
  <si>
    <t xml:space="preserve">Metoclopramid </t>
  </si>
  <si>
    <t>Naphazolin</t>
  </si>
  <si>
    <t xml:space="preserve">Sorbitol  </t>
  </si>
  <si>
    <t>5g</t>
  </si>
  <si>
    <t>Gói 5g, uống</t>
  </si>
  <si>
    <t>Sucralfat</t>
  </si>
  <si>
    <t>Sulpirid</t>
  </si>
  <si>
    <t>Terpin Codein</t>
  </si>
  <si>
    <t>Tetracycline</t>
  </si>
  <si>
    <t xml:space="preserve">Theophyllin   </t>
  </si>
  <si>
    <t>Tinidazol</t>
  </si>
  <si>
    <t xml:space="preserve">Trimetazidin </t>
  </si>
  <si>
    <t xml:space="preserve">Vinpocetin      </t>
  </si>
  <si>
    <t xml:space="preserve">Vitamin A       </t>
  </si>
  <si>
    <t>Vitamin A, D</t>
  </si>
  <si>
    <t>Vitamin B1</t>
  </si>
  <si>
    <t xml:space="preserve">Vitamin B12 </t>
  </si>
  <si>
    <t>1000mcg</t>
  </si>
  <si>
    <t>Vitamin B6</t>
  </si>
  <si>
    <t>Vitamin C</t>
  </si>
  <si>
    <t xml:space="preserve">Vitamin C </t>
  </si>
  <si>
    <t xml:space="preserve">Vitamin E </t>
  </si>
  <si>
    <t>400UI</t>
  </si>
  <si>
    <t>Vitamin K</t>
  </si>
  <si>
    <t xml:space="preserve"> 10mg</t>
  </si>
  <si>
    <t xml:space="preserve">Vitamin PP </t>
  </si>
  <si>
    <t>Nồng độ
 Hàm lượng</t>
  </si>
  <si>
    <t>Betahistine dihydrochloride</t>
  </si>
  <si>
    <t>Gentamicin</t>
  </si>
  <si>
    <t>Gentamycin</t>
  </si>
  <si>
    <t>Glucosamin</t>
  </si>
  <si>
    <t xml:space="preserve"> 500mg</t>
  </si>
  <si>
    <t>Glucose</t>
  </si>
  <si>
    <t xml:space="preserve">Glucose </t>
  </si>
  <si>
    <t xml:space="preserve">Glucose  </t>
  </si>
  <si>
    <t>5mg/ml</t>
  </si>
  <si>
    <t>2%; 0.001%</t>
  </si>
  <si>
    <t>Ống đạn</t>
  </si>
  <si>
    <t xml:space="preserve">Loxoprofen </t>
  </si>
  <si>
    <t>Naloxon</t>
  </si>
  <si>
    <t>0,4mg</t>
  </si>
  <si>
    <t>Ống 1 ml, tiêm</t>
  </si>
  <si>
    <t>Natri montelukast</t>
  </si>
  <si>
    <t>Natri Valproat</t>
  </si>
  <si>
    <t>0,1mg</t>
  </si>
  <si>
    <t>Olanzapin</t>
  </si>
  <si>
    <t xml:space="preserve">Oxcarbazepine </t>
  </si>
  <si>
    <t>Tenofovir</t>
  </si>
  <si>
    <t xml:space="preserve">Topiramate </t>
  </si>
  <si>
    <t>TT
DM</t>
  </si>
  <si>
    <t>Salbutamol sulfat</t>
  </si>
  <si>
    <t>Rhizoma Zingiberis</t>
  </si>
  <si>
    <t>Chai 100ml, uống</t>
  </si>
  <si>
    <t>Số 
lượng</t>
  </si>
  <si>
    <t>Cát cánh</t>
  </si>
  <si>
    <t>Radix Platycodi grandiflori</t>
  </si>
  <si>
    <t>Hoàn</t>
  </si>
  <si>
    <t>Viên hoàn, uống</t>
  </si>
  <si>
    <t>Kim tiền thảo</t>
  </si>
  <si>
    <t xml:space="preserve">Nguồn
gốc </t>
  </si>
  <si>
    <t xml:space="preserve">Bộ phận  dùng </t>
  </si>
  <si>
    <t>ĐK
Tỉnh</t>
  </si>
  <si>
    <t xml:space="preserve">Ba kích </t>
  </si>
  <si>
    <t>Radix Morindae officinalis</t>
  </si>
  <si>
    <t>Kg</t>
  </si>
  <si>
    <t>Bá tử nhân</t>
  </si>
  <si>
    <t>Semen Platycladi orientalis</t>
  </si>
  <si>
    <t>Radix et RhizomaClematidis</t>
  </si>
  <si>
    <t>Viễn chí chế</t>
  </si>
  <si>
    <t>Radix Polygalae</t>
  </si>
  <si>
    <t>Bạch chỉ</t>
  </si>
  <si>
    <t>Radix Angelicae dahuricae</t>
  </si>
  <si>
    <t>Bạch linh</t>
  </si>
  <si>
    <t>Poria</t>
  </si>
  <si>
    <t>Xuyên khung</t>
  </si>
  <si>
    <t>Rhizoma Ligustici wallichii</t>
  </si>
  <si>
    <t>Ý dĩ</t>
  </si>
  <si>
    <t>Semen Coicis</t>
  </si>
  <si>
    <t>Bán hạ chế</t>
  </si>
  <si>
    <t>Rhizoma Typhonii</t>
  </si>
  <si>
    <t>Sắt fumarat; acid folic</t>
  </si>
  <si>
    <t xml:space="preserve">Travoprost; Timolol maleate </t>
  </si>
  <si>
    <t>40mcg, 5mg</t>
  </si>
  <si>
    <t>Bồ công anh</t>
  </si>
  <si>
    <t>Herba lactucae indicae</t>
  </si>
  <si>
    <t>Rhizoma Drynariae</t>
  </si>
  <si>
    <t>Cam thảo</t>
  </si>
  <si>
    <t>Radix Glycyrrhizae</t>
  </si>
  <si>
    <t>Clotrimazol</t>
  </si>
  <si>
    <t>Colchicine</t>
  </si>
  <si>
    <t xml:space="preserve">Dexamethason </t>
  </si>
  <si>
    <t>Radix Puerariae thomsonii</t>
  </si>
  <si>
    <t>Diosmectit</t>
  </si>
  <si>
    <t xml:space="preserve">Erythromycin </t>
  </si>
  <si>
    <t>Esomeprazol</t>
  </si>
  <si>
    <t xml:space="preserve"> Lọ bột, tiêm </t>
  </si>
  <si>
    <t>Fenofibrate</t>
  </si>
  <si>
    <t xml:space="preserve">Fexofenadine </t>
  </si>
  <si>
    <t>0,025%</t>
  </si>
  <si>
    <t>Fluconazol</t>
  </si>
  <si>
    <t>Kẽm gluconat</t>
  </si>
  <si>
    <t xml:space="preserve">Ketoconazol   </t>
  </si>
  <si>
    <t xml:space="preserve">Lactobacillus acidophilus  </t>
  </si>
  <si>
    <t>1g
 (1 tỷ vi sinh)</t>
  </si>
  <si>
    <t>Levomepromazin</t>
  </si>
  <si>
    <t>2mg</t>
  </si>
  <si>
    <t xml:space="preserve">Câu kỷ tử </t>
  </si>
  <si>
    <t>Fructus Lycii</t>
  </si>
  <si>
    <t xml:space="preserve">Cẩu tích </t>
  </si>
  <si>
    <t>Rhizoma Cibotii</t>
  </si>
  <si>
    <t xml:space="preserve">Natri Bicarbonat  </t>
  </si>
  <si>
    <t xml:space="preserve"> 1,4%</t>
  </si>
  <si>
    <t>Natri Clorua</t>
  </si>
  <si>
    <t>0.9%</t>
  </si>
  <si>
    <t xml:space="preserve">Neomycin sulphat </t>
  </si>
  <si>
    <t>Câu đằng</t>
  </si>
  <si>
    <t>Ramulus cum unco Uncariae</t>
  </si>
  <si>
    <t>Chỉ thực</t>
  </si>
  <si>
    <t>Fructus Aurantii immaturus</t>
  </si>
  <si>
    <t>Chi tử</t>
  </si>
  <si>
    <t>Fructus Gardeniae</t>
  </si>
  <si>
    <t>Chỉ xác</t>
  </si>
  <si>
    <t xml:space="preserve">Fructus Aurantii </t>
  </si>
  <si>
    <t>Cúc hoa</t>
  </si>
  <si>
    <t>Flos Chrysanthemi indici</t>
  </si>
  <si>
    <t>Acid tranexamic</t>
  </si>
  <si>
    <t>Acyclovir</t>
  </si>
  <si>
    <t>3%</t>
  </si>
  <si>
    <t>Tube 5g, tra mắt</t>
  </si>
  <si>
    <t xml:space="preserve">Acyclovir  </t>
  </si>
  <si>
    <t xml:space="preserve"> 800mg</t>
  </si>
  <si>
    <t xml:space="preserve">Acyclovir          </t>
  </si>
  <si>
    <t xml:space="preserve">Adrenalin  </t>
  </si>
  <si>
    <t>400mg</t>
  </si>
  <si>
    <t xml:space="preserve">Alimemazin </t>
  </si>
  <si>
    <t xml:space="preserve">Amoxycillin  </t>
  </si>
  <si>
    <t>Atorvastatin</t>
  </si>
  <si>
    <t xml:space="preserve">Atropin sulfat </t>
  </si>
  <si>
    <t xml:space="preserve">Ống </t>
  </si>
  <si>
    <t>Azithromycin</t>
  </si>
  <si>
    <t xml:space="preserve">Azithromycin </t>
  </si>
  <si>
    <t>Gói</t>
  </si>
  <si>
    <t>Gói bột, uống</t>
  </si>
  <si>
    <t>Betahistin</t>
  </si>
  <si>
    <t>Betamethazol</t>
  </si>
  <si>
    <t>0,064%</t>
  </si>
  <si>
    <t>Bạch thược</t>
  </si>
  <si>
    <t>Radix Paeoniae lactiflorae</t>
  </si>
  <si>
    <t xml:space="preserve">Bạch truật </t>
  </si>
  <si>
    <t>Rhizoma Atractylodis
macrocephalae</t>
  </si>
  <si>
    <t>Cefaclor</t>
  </si>
  <si>
    <t>Cefixim</t>
  </si>
  <si>
    <t>Cefpodoxim</t>
  </si>
  <si>
    <t>Flos Carthami tinctorii</t>
  </si>
  <si>
    <t xml:space="preserve">Hương phụ (chế) </t>
  </si>
  <si>
    <t>Rhizoma Cyperi</t>
  </si>
  <si>
    <t>Huyền sâm</t>
  </si>
  <si>
    <t>Radix Scrophulariae</t>
  </si>
  <si>
    <t>Herba Siegesbeckiae</t>
  </si>
  <si>
    <t>Ích mẫu</t>
  </si>
  <si>
    <t>Herba Leonuri japonici</t>
  </si>
  <si>
    <t>Ích trí nhân</t>
  </si>
  <si>
    <t>Fructus Alpiniae oxyphyllae</t>
  </si>
  <si>
    <t>Kê huyết đằng</t>
  </si>
  <si>
    <t xml:space="preserve">Caulis Spatholobi </t>
  </si>
  <si>
    <t>Đại táo</t>
  </si>
  <si>
    <t>Hình trụ to dài hoặc phiến thái vắt hình bầu dục. Mặt cắt
 ngang màu nâu hơi đỏ. Mùi nhẹ vị chát, phơi khô.</t>
  </si>
  <si>
    <t>Nụ hoa có lẫn 1 số hoa của cây Kim ngân</t>
  </si>
  <si>
    <t>Thân rễ hoặc rễ đã phơi khô của cây Khương hoàng</t>
  </si>
  <si>
    <t>Áo hạt đã phơi sấy khô của cây nhãn.</t>
  </si>
  <si>
    <t>Thân leo đã phơi khô của cây Tiểu mộc thông</t>
  </si>
  <si>
    <t>Chất gôm nhựa của cây Một dược</t>
  </si>
  <si>
    <t>Đoạn thân cành và lá đãphơi khô của cây Nhân trần</t>
  </si>
  <si>
    <t>Chất gôm nhựa 
lấy từ cây Nhũ hương</t>
  </si>
  <si>
    <t>Rễ đã phơi khô của cây Ô dược</t>
  </si>
  <si>
    <t>Rễ chắc thơm, lõi trắng. Không dùng rễ con. Vị cay, ngọt dài 15-20cm thái mỏng, phơi khô.</t>
  </si>
  <si>
    <t>Vỏ cuộn tròn hoặc lòng máng cuộn hai mép dài 25-80cm rộng 3-5cm, dày 0.2-0.3cm Mặt ngoài màu nâu đến nâu xám, sần sùi, mặt trong màu nâu sẩm nhẵn, dể bẻ gẫy, 
mùi thơm sực, vị ngọt cay.</t>
  </si>
  <si>
    <t>Quả chín bóc vỏ phơi khô của cây Sa Nhân</t>
  </si>
  <si>
    <t>Rễ đã phơi khô của cây Sa Sâm</t>
  </si>
  <si>
    <t>Rễ hình trụ hoặc hình nón thon dài, dai 6 - 15 cm, đường kính 0.3 - 0.8 cm. Chất cứng dai khó bẻ gãy. Mùi thơm nhẹ, vị hơi đắng. Đã được cắt thành từng đoạn 4-5cm, phơi sấy khô.</t>
  </si>
  <si>
    <t xml:space="preserve">Rễ củ </t>
  </si>
  <si>
    <t>Đoạn thân cành và lá đã phơi khô của cây Tầm gửi sống kí sinh trên cây Dâu tằm</t>
  </si>
  <si>
    <t>Đoạn thân cành hình trụ dài 3-4cm, đường kính 0.3-0.7cm. Chất cứng rắn. Mặt cắt ngang thấy rõ 3 phần.</t>
  </si>
  <si>
    <t>Hoa,phơi sấy khô</t>
  </si>
  <si>
    <t>Rễ hình trụ trên to dưới nhỏ, xoắn vặn, dài 10-30cm. Đầu rễ
 còn  sót lại mẫu gốc thân. Mùi đặc biệt, vị đắng, hơi chát, 
thái mỏng, phơi khô.</t>
  </si>
  <si>
    <t>Toàn cây đã phơi khô của cây Bắc tế tân</t>
  </si>
  <si>
    <t>Thường cuộn lại thành 1 khối lỏng lẻo. Thân rễ mọc ngang hình trụ, không đều, phân nhánh ngắn, dài 1-10cm, đường  kính 2-4mm. Mặt ngoài màu nâu xám, xù xì. Mùi thơm hắc, vị hăng cay nếm có cảm giác tê lưỡi. Không lẫn nhiều đất. Cắt đoạn 4-5cm. Rửa sạch, phơi khô.</t>
  </si>
  <si>
    <t>Gõ lõi chẻ nhỏ phơi khô của cây gỗ vang</t>
  </si>
  <si>
    <t>Thân rễ(gọi là củ) đã phơi khô củacây Tỳ giải</t>
  </si>
  <si>
    <t>Rễ củ,đồ chín rút lõi phơi khô của cây Thiên môn đông</t>
  </si>
  <si>
    <t>Thân rễ</t>
  </si>
  <si>
    <t>Thân rễ phơi khô của cây 
Thổ phục linh</t>
  </si>
  <si>
    <t>Rễ hình trụ hơi dẹt. Mặt ngoài màu vàng nâu lồi lõm không phẳng. Chất cứng thái lát, dài 1-5mm. Cạnh không bằng phẳng. Không mùi, vị hơi ngọt bào thái mỏng, phơi khô.</t>
  </si>
  <si>
    <t>Rễ đã phơi khô của cây 
Thược dược</t>
  </si>
  <si>
    <t>Hình trụ hơi cong, dài 5-40cm, đường kính 0.5-3cm. Mặt ngoài màu nâu. Mùi hơi thơm, vị đắng, chua và chát. 
Thái mỏng phơi khô</t>
  </si>
  <si>
    <t>Saccharomyces 
boulardi</t>
  </si>
  <si>
    <t>Fluocinolon acetonid</t>
  </si>
  <si>
    <t>Mifepristone</t>
  </si>
  <si>
    <t>Lọ 20ml, tiêm</t>
  </si>
  <si>
    <t>Acetyl leucin</t>
  </si>
  <si>
    <t xml:space="preserve">Erythromycine </t>
  </si>
  <si>
    <t>Đ Duong</t>
  </si>
  <si>
    <t>TP
Hue</t>
  </si>
  <si>
    <t>Q
Điền</t>
  </si>
  <si>
    <t>P
Điền</t>
  </si>
  <si>
    <t>Quế nhục</t>
  </si>
  <si>
    <t>Vinpocetine</t>
  </si>
  <si>
    <t>Viên đặt âm đạo</t>
  </si>
  <si>
    <t>Tube 10g,
 dùng ngoài</t>
  </si>
  <si>
    <t>Tub 20g,
 dùng ngoài</t>
  </si>
  <si>
    <t>Tube 20g, 
dùng ngoài</t>
  </si>
  <si>
    <t>Tube 10g, 
dùng ngoài</t>
  </si>
  <si>
    <t>Chai 100ml, 
tiêm truyền</t>
  </si>
  <si>
    <t>Chai 500ml, 
tiêm truyền</t>
  </si>
  <si>
    <t>Chai 500ml,
 tiêm truyền</t>
  </si>
  <si>
    <t>Tube 30g,
 dùng ngoài</t>
  </si>
  <si>
    <t>Viên giải phóng chậm, uống</t>
  </si>
  <si>
    <t>Viên phóng thích chậm, uống</t>
  </si>
  <si>
    <t>Chai 250 ml, 
tiêm tuyền</t>
  </si>
  <si>
    <t>Tube 30g, 
dùng ngoài</t>
  </si>
  <si>
    <t>Tube 30g;
 dùng ngoài</t>
  </si>
  <si>
    <t>10mg/5ml</t>
  </si>
  <si>
    <t>Desloratadine</t>
  </si>
  <si>
    <t>Felodipine</t>
  </si>
  <si>
    <t>500mcg</t>
  </si>
  <si>
    <t>Lọ bột pha tiêm</t>
  </si>
  <si>
    <t xml:space="preserve">Viên trong vĩ, uống </t>
  </si>
  <si>
    <t>Losartan</t>
  </si>
  <si>
    <t>Thuốc xịt phun mù- xịt họng</t>
  </si>
  <si>
    <t>375mg</t>
  </si>
  <si>
    <t>Fluticasone propionate; Salmeterol Xinafoate</t>
  </si>
  <si>
    <t>Ipratropium bromide; Fenoterol hydrobromide</t>
  </si>
  <si>
    <t>Irbesartan</t>
  </si>
  <si>
    <t>0,2%</t>
  </si>
  <si>
    <t>10mg/ml</t>
  </si>
  <si>
    <t>Racecadotril</t>
  </si>
  <si>
    <t>Roxithromycin</t>
  </si>
  <si>
    <t>Tobramycine</t>
  </si>
  <si>
    <t>0.3%</t>
  </si>
  <si>
    <t>2.5mg/2,5ml</t>
  </si>
  <si>
    <t>750mg</t>
  </si>
  <si>
    <t>bình</t>
  </si>
  <si>
    <t>Quy cách đóng gói</t>
  </si>
  <si>
    <t xml:space="preserve">Kali chloride </t>
  </si>
  <si>
    <t>Trimetazidin dihydroclorid</t>
  </si>
  <si>
    <t>Dexamethason</t>
  </si>
  <si>
    <t xml:space="preserve">Carbocistein </t>
  </si>
  <si>
    <t>Diệp hạ châu, Bồ bồ, Chi tử</t>
  </si>
  <si>
    <t xml:space="preserve">Gói </t>
  </si>
  <si>
    <t>DD thụt tháo chai 133ml</t>
  </si>
  <si>
    <t>Vitamin D3</t>
  </si>
  <si>
    <t>Bacillus claussii</t>
  </si>
  <si>
    <t>2 tỷ UI</t>
  </si>
  <si>
    <t>Misoprostol</t>
  </si>
  <si>
    <t>Calci lactat</t>
  </si>
  <si>
    <t>Ống 10ml, uống</t>
  </si>
  <si>
    <t>4mg 
 1.25mg</t>
  </si>
  <si>
    <t>Alverin citrate, 
Simethicon</t>
  </si>
  <si>
    <t>5mg; 5mg</t>
  </si>
  <si>
    <t>Mật ong</t>
  </si>
  <si>
    <t>Betamethason,
 acid fucidic</t>
  </si>
  <si>
    <t>Tube  5g,
dùng ngoài</t>
  </si>
  <si>
    <t>BV
L&amp;BP</t>
  </si>
  <si>
    <t>Trimetazidine</t>
  </si>
  <si>
    <t>4%, 
0,025%</t>
  </si>
  <si>
    <t>133ml</t>
  </si>
  <si>
    <t xml:space="preserve">Metformin </t>
  </si>
  <si>
    <t xml:space="preserve">Theophyllin  </t>
  </si>
  <si>
    <t>Acid acetylsalicylic</t>
  </si>
  <si>
    <t xml:space="preserve">Natriclorid; Natri Citrate; Kali clorid; Glucose khan </t>
  </si>
  <si>
    <t xml:space="preserve">Tên thuốc hoặc 
hoạt chất </t>
  </si>
  <si>
    <t>470mg, 5mg</t>
  </si>
  <si>
    <t>160mcg
 4,5mcg</t>
  </si>
  <si>
    <t>180mg</t>
  </si>
  <si>
    <t xml:space="preserve">Piribedil </t>
  </si>
  <si>
    <t>Lọ</t>
  </si>
  <si>
    <t>Viên trong vĩ uống</t>
  </si>
  <si>
    <t>Metronidazole; Neomycin; Nystatin</t>
  </si>
  <si>
    <t>Insulin nhanh</t>
  </si>
  <si>
    <t>Insulin chậm</t>
  </si>
  <si>
    <t xml:space="preserve">Gelatin succinyl </t>
  </si>
  <si>
    <t xml:space="preserve">Gói, uống </t>
  </si>
  <si>
    <t>Ống, tiêm</t>
  </si>
  <si>
    <t xml:space="preserve">Cefalothin </t>
  </si>
  <si>
    <t xml:space="preserve">Omeprazole </t>
  </si>
  <si>
    <t xml:space="preserve">Sulphadiazin Bạc </t>
  </si>
  <si>
    <t>Tube 20g</t>
  </si>
  <si>
    <t xml:space="preserve">Trinh nữ hoàng cung, Tri mẫu, Hoàng bá, Ích mẫu, Đào nhân, Trạch tả, Xích thược, Nhục Quế </t>
  </si>
  <si>
    <t>Amoxicillin</t>
  </si>
  <si>
    <t>5mg/1ml</t>
  </si>
  <si>
    <t>Viên nén phân tán, uống</t>
  </si>
  <si>
    <t>Fluorometholon</t>
  </si>
  <si>
    <t>1mg/1ml</t>
  </si>
  <si>
    <t xml:space="preserve">Candesartan </t>
  </si>
  <si>
    <t>Polyethylene glycol;
Propylene glycol</t>
  </si>
  <si>
    <t xml:space="preserve">Fenoterol; Ipratropium </t>
  </si>
  <si>
    <t>Diosmin; Hesperidin</t>
  </si>
  <si>
    <t>Viên hoàn mềm, uống</t>
  </si>
  <si>
    <t>Sulfamethoxazol; Trimethoprim</t>
  </si>
  <si>
    <t>400mg; 80mg</t>
  </si>
  <si>
    <t>800mg; 160mg</t>
  </si>
  <si>
    <t xml:space="preserve">Cao xương hỗn hợp/Cao quy bản, hoàng bá, tri mẫu, trần bì, bạch thược, can khương, thục địa </t>
  </si>
  <si>
    <t>Lọ bột, tiêm/tiêm truyền</t>
  </si>
  <si>
    <t xml:space="preserve">Cetirizin </t>
  </si>
  <si>
    <t>Allopurinol</t>
  </si>
  <si>
    <t xml:space="preserve">Diacerein </t>
  </si>
  <si>
    <t xml:space="preserve">Calci carbonat;
Calci gluconolactat </t>
  </si>
  <si>
    <t>Metronidazol; Spiramycin</t>
  </si>
  <si>
    <t>Piracetam; Cinarizin</t>
  </si>
  <si>
    <t>Tobramycin; Dexamethason</t>
  </si>
  <si>
    <t>Vitamin B1; B6; B12</t>
  </si>
  <si>
    <t>50mg; 50mg</t>
  </si>
  <si>
    <t>125mg; 125mg; 
125mcg</t>
  </si>
  <si>
    <t>Levocetirizin</t>
  </si>
  <si>
    <t>Alverin citrate; Simethicon</t>
  </si>
  <si>
    <t>Amoxcilin; Acid clavuclanic</t>
  </si>
  <si>
    <t>Acid Salicylic; Betamethason</t>
  </si>
  <si>
    <t>Acetaminophen; Methocarbamol</t>
  </si>
  <si>
    <t>Acetaminophen;
Chlopheniramin</t>
  </si>
  <si>
    <t>Acetaminophen; Ibuprofen</t>
  </si>
  <si>
    <t xml:space="preserve">Acetaminophen; Codein </t>
  </si>
  <si>
    <t>Acetaminophen; Dextromethorphan; 
Loratadin</t>
  </si>
  <si>
    <t>325mg; 400mg</t>
  </si>
  <si>
    <t>325mg; 200mg</t>
  </si>
  <si>
    <t>500mg; 30mg</t>
  </si>
  <si>
    <t>250mg; 62,5mg</t>
  </si>
  <si>
    <t xml:space="preserve">Berberin </t>
  </si>
  <si>
    <t>Dexamethason; Tobramycin</t>
  </si>
  <si>
    <t xml:space="preserve">Diphenhydramin </t>
  </si>
  <si>
    <t xml:space="preserve">Drotaverin </t>
  </si>
  <si>
    <t>400mg; 25mg</t>
  </si>
  <si>
    <t>Amlodipine; Perindopril</t>
  </si>
  <si>
    <t xml:space="preserve">Pemirolast </t>
  </si>
  <si>
    <t>3mg/g</t>
  </si>
  <si>
    <t>Tube 3.5g, tra mắt</t>
  </si>
  <si>
    <t>3mg/1ml</t>
  </si>
  <si>
    <t>450mg;
50mg</t>
  </si>
  <si>
    <t>140mg;
158mg</t>
  </si>
  <si>
    <t xml:space="preserve">Giá </t>
  </si>
  <si>
    <t xml:space="preserve">Giá KH </t>
  </si>
  <si>
    <t>Giá KH</t>
  </si>
  <si>
    <t>2g</t>
  </si>
  <si>
    <t xml:space="preserve">Túi </t>
  </si>
  <si>
    <t>Uống</t>
  </si>
  <si>
    <t>Viên trong vỉ ; Uống</t>
  </si>
  <si>
    <t>Ramipril</t>
  </si>
  <si>
    <t>1200mg</t>
  </si>
  <si>
    <t>Lọ thuốc bột pha tiêm</t>
  </si>
  <si>
    <t>Dioctahedral smectite</t>
  </si>
  <si>
    <t>3g/20ml</t>
  </si>
  <si>
    <t>Tobramycin;
 Dexamethason</t>
  </si>
  <si>
    <t>Entecavir</t>
  </si>
  <si>
    <t>gói</t>
  </si>
  <si>
    <t>120mg</t>
  </si>
  <si>
    <t xml:space="preserve">Montelukast
</t>
  </si>
  <si>
    <t>Gliclazid</t>
  </si>
  <si>
    <t>250mg/gói 1g</t>
  </si>
  <si>
    <t>Dorocron MR 60mg</t>
  </si>
  <si>
    <t>Amoxicillin 250mg</t>
  </si>
  <si>
    <t>Irbesartan 150mg</t>
  </si>
  <si>
    <t xml:space="preserve">Ceftizoxim </t>
  </si>
  <si>
    <t>Gói, Uống</t>
  </si>
  <si>
    <t>15mg, 5mg</t>
  </si>
  <si>
    <t>Chai 50ml, 
tiêm truyền</t>
  </si>
  <si>
    <t xml:space="preserve"> Lọ bột đông khô pha tiêm</t>
  </si>
  <si>
    <t xml:space="preserve">Ambroxol </t>
  </si>
  <si>
    <t>0,02mg/nhát xịt+ 0,05mg/nhát xịt</t>
  </si>
  <si>
    <t>hộp 1 bình xịt 200 nhát xịt (10ml)</t>
  </si>
  <si>
    <t>0,5mg+2,5mg</t>
  </si>
  <si>
    <t>lọ</t>
  </si>
  <si>
    <t>hộp 10 lọ x2,5ml</t>
  </si>
  <si>
    <t>Meloxicam</t>
  </si>
  <si>
    <t>15mg/1,5ml</t>
  </si>
  <si>
    <t>hộp 5 ống 1,5ml</t>
  </si>
  <si>
    <t>Thành Tiền</t>
  </si>
  <si>
    <t>Thành tiền</t>
  </si>
  <si>
    <t>pv</t>
  </si>
  <si>
    <t xml:space="preserve">Acid folic; sắt (II) sulphat </t>
  </si>
  <si>
    <t xml:space="preserve">160,2mg (tương ứng 350mcg; 50mg) </t>
  </si>
  <si>
    <t>Aspirin</t>
  </si>
  <si>
    <t>Chai 100 Viên nén, Uống</t>
  </si>
  <si>
    <t>Ibuprofen</t>
  </si>
  <si>
    <t>Vitamin B1; Vitamin B2; Vitamin B6; Vitamin PP; Calci; Kẽm; Lysin</t>
  </si>
  <si>
    <t>18mg; 18mg; 18mg; 18mg; 40mg; 30mg; 500mg</t>
  </si>
  <si>
    <t>Hộp 1 lọ 90ml</t>
  </si>
  <si>
    <t>Cefoperazon; Sulbactam</t>
  </si>
  <si>
    <t>1g; 1g</t>
  </si>
  <si>
    <t>Hộp 01 lọ bột pha tiêm</t>
  </si>
  <si>
    <t xml:space="preserve">Calci carbonat 
Vitamin D3 </t>
  </si>
  <si>
    <t>60mg; 400UI</t>
  </si>
  <si>
    <t>Pv</t>
  </si>
  <si>
    <t xml:space="preserve">Rễ phơi hay sấy khô của cây Hoàng kỳ </t>
  </si>
  <si>
    <t>Hoàng kỳ</t>
  </si>
  <si>
    <t>Hy thiêm chế</t>
  </si>
  <si>
    <t xml:space="preserve">Là hạt của quả chín phơi hay sấy khô của cây Khiếm thực </t>
  </si>
  <si>
    <t>Khương hoạt sau chế biến là những lát màu nâu vàng, khô, dễ gãy, mùi thơm hắc, vị đắng và cay</t>
  </si>
  <si>
    <t>Rễ đã phơi hay sấy khô của cây Ngưu tất</t>
  </si>
  <si>
    <t xml:space="preserve">Thân có chất thịt, có vảy, đã phơi khô của cây Nhục thung dung </t>
  </si>
  <si>
    <t>Quả chín thái phiến, phơi hay sấy khô của cây Sơn tra</t>
  </si>
  <si>
    <t>Viên trong vĩ</t>
  </si>
  <si>
    <t xml:space="preserve">Glimepiride </t>
  </si>
  <si>
    <t>200mg/ml</t>
  </si>
  <si>
    <t>Chai 40 ml, uống</t>
  </si>
  <si>
    <t>Natri Hyaluronat</t>
  </si>
  <si>
    <t>10mg/ml;
5mg/ml</t>
  </si>
  <si>
    <t xml:space="preserve">Acyclovir </t>
  </si>
  <si>
    <t>Đoạn thân hoặc cành có gai hình móc câu đã phơi hay sấy khô của cây Câu đằng</t>
  </si>
  <si>
    <t>Rễ đã phơi khô của cây Huyền sâm</t>
  </si>
  <si>
    <t>Quả chín phơi khô của cây Ích trí</t>
  </si>
  <si>
    <t>Thân leo phơi khô của cây Kê huyết đằng</t>
  </si>
  <si>
    <t>Phần trên mặt đất đã phơi khô của cây Kim tiền thảo</t>
  </si>
  <si>
    <t>Quả chín đã phơi hay sấy khô của cây liên kiều</t>
  </si>
  <si>
    <t>Rễ củ phơi khô của cây Mạch môn đông</t>
  </si>
  <si>
    <t>Rễ phơi khô của cây
 Mộc hương</t>
  </si>
  <si>
    <t>Quả chín đã chế biến phơi khô của cây Mộc qua</t>
  </si>
  <si>
    <t>Vỏ rễ và vỏ thân đã phơi khô của cây Ngũ gia bì gai</t>
  </si>
  <si>
    <t>Rễ phơi khô của cây Phòng Phong</t>
  </si>
  <si>
    <t>Nấm phục linh có rễ thông xuyên vào giữa</t>
  </si>
  <si>
    <t>Vỏ cành đã phơi khô của cây Quế</t>
  </si>
  <si>
    <t>Vỏ thân</t>
  </si>
  <si>
    <t>Rễ đã phơi khô của cây Bắc sài hồ</t>
  </si>
  <si>
    <t>Rễ phơi khô của cây Tần giao</t>
  </si>
  <si>
    <t>Cành non cây dâu</t>
  </si>
  <si>
    <t>Thân rễ khô của cây Thiên ma</t>
  </si>
  <si>
    <t>Thân rễ khô đã cạo sạch vỏ ngoài của cây Trạch tả</t>
  </si>
  <si>
    <t>Rễ và thân rễ đã phơi khô của cây Uy linh tiên</t>
  </si>
  <si>
    <t>Domperidone</t>
  </si>
  <si>
    <t xml:space="preserve">Hydroxyethyl starch </t>
  </si>
  <si>
    <t>Itopride hydrochloride</t>
  </si>
  <si>
    <t xml:space="preserve">200mg </t>
  </si>
  <si>
    <t xml:space="preserve"> 1mg</t>
  </si>
  <si>
    <t xml:space="preserve">Lactulose </t>
  </si>
  <si>
    <t>10g/15ml</t>
  </si>
  <si>
    <t>Salbutamol Sulphate,  Ipratropium Bromide</t>
  </si>
  <si>
    <t>Trihexyphenidyl</t>
  </si>
  <si>
    <t xml:space="preserve">Thân rễ đã phơi hay sấy khô của cây Đại tam diệp Thăng ma </t>
  </si>
  <si>
    <t>Hạt lấy ở quả chín đã phơi hay sấy khô của dây Tơ hồng vàng</t>
  </si>
  <si>
    <t xml:space="preserve">Là sản phẩm được chế biến từ Sinh địa </t>
  </si>
  <si>
    <t xml:space="preserve">Thân rễ (thường gọi là củ) phơi hay sấy khô của cây Bạch truật </t>
  </si>
  <si>
    <t>Risperidon</t>
  </si>
  <si>
    <t>Viên nang trong vĩ, uống</t>
  </si>
  <si>
    <t>Progesteron</t>
  </si>
  <si>
    <t>Tube 5g, 
dùng ngoài</t>
  </si>
  <si>
    <t>Tolperisone</t>
  </si>
  <si>
    <t>Citrullin malat</t>
  </si>
  <si>
    <t>Bisoprolol fumarate</t>
  </si>
  <si>
    <t>Natri hyaluronate</t>
  </si>
  <si>
    <t xml:space="preserve">Alfuzosin </t>
  </si>
  <si>
    <t>Viên giải phóng kéo dài, uống</t>
  </si>
  <si>
    <t>Gói 10g/15ml</t>
  </si>
  <si>
    <t xml:space="preserve">Ống 1ml </t>
  </si>
  <si>
    <t>Methocarbamol</t>
  </si>
  <si>
    <t>PV</t>
  </si>
  <si>
    <t>Mimosa viên an thần</t>
  </si>
  <si>
    <t xml:space="preserve">Bacillus subtilis
</t>
  </si>
  <si>
    <r>
      <t>10</t>
    </r>
    <r>
      <rPr>
        <vertAlign val="superscript"/>
        <sz val="10"/>
        <rFont val="Cambria"/>
        <family val="1"/>
        <charset val="163"/>
      </rPr>
      <t>7</t>
    </r>
    <r>
      <rPr>
        <sz val="10"/>
        <rFont val="Cambria"/>
        <family val="1"/>
        <charset val="163"/>
      </rPr>
      <t>-10</t>
    </r>
    <r>
      <rPr>
        <vertAlign val="superscript"/>
        <sz val="10"/>
        <rFont val="Cambria"/>
        <family val="1"/>
        <charset val="163"/>
      </rPr>
      <t>8</t>
    </r>
    <r>
      <rPr>
        <sz val="10"/>
        <rFont val="Cambria"/>
        <family val="1"/>
        <charset val="163"/>
      </rPr>
      <t xml:space="preserve"> CFU/250mg</t>
    </r>
  </si>
  <si>
    <t>Ipratropium bromide khan (dưới dạng Ipratropium bromide monohydrat) +  Fenoterol hydrobromide</t>
  </si>
  <si>
    <t>Gói bột uống</t>
  </si>
  <si>
    <t>HT</t>
  </si>
  <si>
    <t>NĐ</t>
  </si>
  <si>
    <t>chai/ lọ</t>
  </si>
  <si>
    <t>Dung dịch; tiêm truyền</t>
  </si>
  <si>
    <t xml:space="preserve">Terbinafine HCl </t>
  </si>
  <si>
    <t xml:space="preserve"> 1%</t>
  </si>
  <si>
    <t>Tube 5g</t>
  </si>
  <si>
    <t xml:space="preserve">Urea </t>
  </si>
  <si>
    <t>0,1</t>
  </si>
  <si>
    <t>Tube 20g kem bôi da</t>
  </si>
  <si>
    <t>Tube 15g, Kem dùng ngoài</t>
  </si>
  <si>
    <t>Tube 30g</t>
  </si>
  <si>
    <t>pdl</t>
  </si>
  <si>
    <t>BVM</t>
  </si>
  <si>
    <t>Bimatoprost</t>
  </si>
  <si>
    <t>7,5mg/5ml</t>
  </si>
  <si>
    <t>Brinmonidin Tartrate; timolol maleat</t>
  </si>
  <si>
    <t>2mg; 5mg</t>
  </si>
  <si>
    <t>Prednisolon</t>
  </si>
  <si>
    <t>Natri carboxymethyl cellulose</t>
  </si>
  <si>
    <t>Atropin sulfat</t>
  </si>
  <si>
    <t>Bevacizumab</t>
  </si>
  <si>
    <t>25mg/ml</t>
  </si>
  <si>
    <t>Lọ 4ml, tiêm nội nhãn</t>
  </si>
  <si>
    <t>Pyzacar 25mg</t>
  </si>
  <si>
    <t>METINY</t>
  </si>
  <si>
    <t>375 mg</t>
  </si>
  <si>
    <t>Cefuroxim</t>
  </si>
  <si>
    <t>EFODYL 125mg</t>
  </si>
  <si>
    <t>125mg/1.5g</t>
  </si>
  <si>
    <t>Hộp 20 gói x 1.5 g, Cốm pha hỗn dịch uống, Uống</t>
  </si>
  <si>
    <t xml:space="preserve">NĐ
 chuyển g5 sang </t>
  </si>
  <si>
    <t>Pregabalin</t>
  </si>
  <si>
    <t>Paracetamol; Tramadol</t>
  </si>
  <si>
    <t xml:space="preserve">24mg </t>
  </si>
  <si>
    <t xml:space="preserve">viên </t>
  </si>
  <si>
    <t xml:space="preserve">Magnesium gluconate, calcium glycerophosphate </t>
  </si>
  <si>
    <t>10ml</t>
  </si>
  <si>
    <t xml:space="preserve">ống </t>
  </si>
  <si>
    <t xml:space="preserve">Dung dịch uống </t>
  </si>
  <si>
    <t xml:space="preserve">25mg </t>
  </si>
  <si>
    <t xml:space="preserve">Lipidosterolic Extract of Serenoa repense </t>
  </si>
  <si>
    <t>50/850mg</t>
  </si>
  <si>
    <t>bvskcb</t>
  </si>
  <si>
    <t xml:space="preserve">Hồng hoa, Đương quy, Xuyên khung, Sinh địa, Cam thảo, Xích thược, Sài hồ, Chỉ xác, Ngưu tất, Cao khô lá Bạch quả. </t>
  </si>
  <si>
    <t>Nguồn gốc</t>
  </si>
  <si>
    <t>Bộ phận dùng</t>
  </si>
  <si>
    <t>Chất lượng
(theo cảm quan)</t>
  </si>
  <si>
    <t>kg</t>
  </si>
  <si>
    <t>Rễ đã phơi khô của 
cây Ba Kích</t>
  </si>
  <si>
    <t>Rễ hình trụ tròn hoặc dẹt,cong queo,dài 3cm trở lên đường kính 0.3cm, mặt ngoài màu nâu xám.</t>
  </si>
  <si>
    <t>Hạt trong (nón cái) già, được phơi hoặc sấy khô của cây trắc bá</t>
  </si>
  <si>
    <t>Hình trứng hoặc bầu dục, dài 4- 7 mm, đường kính1,5-3mm. Mặt ngoài màu trắng hơi vàng. Có phủ 1 vỏ lụa dạng màng. Hạt mềm, nhiều dầu. mùi thơm nhẹ, vị nhạt. Không lẫn đất cát, tạp chất.</t>
  </si>
  <si>
    <t xml:space="preserve">Bạc hà </t>
  </si>
  <si>
    <t>Toàn bộ phận ở trên mặt đất, dùng tươi hoặc phơi khô</t>
  </si>
  <si>
    <t>Thân khô màu vàng nâu hoặc tím nâu, hình vuông có nếp nhăn dọc, chất cứng rễ gãy có đốt mắt rõ ràng, lá mọc đối màu vàng nâu hoặc màu xanh lục nâu, có mùi thơm, được cắt ngắn 2-3 cm.</t>
  </si>
  <si>
    <t xml:space="preserve">Bạch chỉ </t>
  </si>
  <si>
    <t>Rễ Bạch Chỉ phơi khô</t>
  </si>
  <si>
    <t>Hình trụ, đầu trên hơi vuông mang vết tích của cổ rễ, đầu dưới nhỏ dần. Mặt ngoài màu vàng hay nâu nhạt có nhiều lớp nhăn dọc nhiều lỗ vỏ lồi lên nằm ngang xếp thành 4 hàng dọc. Mùi thơm hơi hắc, vị hơi cay .</t>
  </si>
  <si>
    <t>Rễ đã bỏ vỏ phơi khô của cây Thược Dược</t>
  </si>
  <si>
    <t>Dược liệu đã được thái phiến, phơi hoặc sấy khô, đường kính 1- 2,0cm, mặt ngoài hơi trắng hoặc hồng nhạt.Vị hơi đắng.</t>
  </si>
  <si>
    <t>Bạch truật</t>
  </si>
  <si>
    <t>Thân rễ phơi khô của cây Bạch Truật</t>
  </si>
  <si>
    <t>DL đã thái phiến, có nhiều mấu phình ra, phía  trên thót nhỏ, đường kính 2-5cm. Mặt ngoài màu nâu nhạt hoặc xám, mặt cắt màu vàng mùi thơm nhẹ.</t>
  </si>
  <si>
    <t>Bán hạ</t>
  </si>
  <si>
    <t>Thân rễ đã chế biến khô của cây bán hạ.</t>
  </si>
  <si>
    <t>Hình cầu hay hình tròn dẹt; đường kính 1- 1,5cm, màu trắng hay vàng nhạt. Đỉnh có chỗ lõm là vết sẹo của thân cây, xung quanh có nhiều vết sẹo rễ là các chấm nhỏ. Phía đáy tù và tròn, hơi nhẵn. Chất cứng chắc; mặt cắt trắng và có nhiều tinh bột, không mùi, vị hăng, tê và kích ứng.</t>
  </si>
  <si>
    <t>Binh lang</t>
  </si>
  <si>
    <t>Hạt đã phơi hay sấy khô lấy từ quả chín của cây Cau</t>
  </si>
  <si>
    <t>Khối cứng, hình trứng hoặc hình cầu dẹt, cao khoảng 1,5cm đến 3,5cm. Đáy phẳng, ở giữa lõm, đôi khi có một cụm xơ. Mặt ngoài màu vàng nhạt hoặc màu nâu đỏ nhạt với những nếp nhăn hình mạng lưới. Vị chát, hơi đắng.</t>
  </si>
  <si>
    <t>Cam thảo B</t>
  </si>
  <si>
    <t>Rễ phơi khô của cây Cam thảo</t>
  </si>
  <si>
    <t xml:space="preserve">Thân vuông màu nâu thẫm, được cắt đoạn 2 - 3 cm, đường kính 2 - 5 mm. Chất cứng, dai, không mùi, vị nhạt. </t>
  </si>
  <si>
    <t>Câu kỷ tử</t>
  </si>
  <si>
    <t>Cẩu tích</t>
  </si>
  <si>
    <t xml:space="preserve">Thân rễ đã loại bỏ lông, phơi hoặc sấy khô của cây Cẩu tích. </t>
  </si>
  <si>
    <t>Đoạn thân rễ đã loại bỏ lông mặt ngoài rất gồ ghề, khúc khủy,có những chỗ lồi lên thành mấu, màu nâu hoặc màu hơi hồng, khó cắt, khó bẻ gãy.</t>
  </si>
  <si>
    <t>Quả chín phơi khô của cây Dành dành</t>
  </si>
  <si>
    <t>Hạt nhỏ, màu vàng cam hoặc nâu đỏ, mùi nhẹ,  vị chua, hơi đắng, sao đen tồn tính</t>
  </si>
  <si>
    <t xml:space="preserve">Cốt toái bổ </t>
  </si>
  <si>
    <t>Thân rễ đã phơi khô của cây Cốt Toái Bổ</t>
  </si>
  <si>
    <t>Dược liệu là đoạnthân rễ dẹt, cong queo,dài 5-15cm, rộng 1-3cm phủ dày lông dạng vảy, thể nhẹ giòn dễ bẻ gãy.</t>
  </si>
  <si>
    <t>Quả phức gồm 8 đại xếp thành sao quanh 1 trụ trung tâm  đại hinh lòn thuyền quả có mùi thơm dễ chịu vị ngọt.</t>
  </si>
  <si>
    <t xml:space="preserve">Đan sâm </t>
  </si>
  <si>
    <t>Rễ cây Đan Sâm</t>
  </si>
  <si>
    <t>Phiến dày 2-3mm hoặc đoạn nhỏ gần bằng 2cm, màu đỏ tía sẫm, chắc khô.</t>
  </si>
  <si>
    <t>Đẳng sâm</t>
  </si>
  <si>
    <t>Rễ đã phơi khô của cây Đẳng sâm</t>
  </si>
  <si>
    <t>Rễ hình trụ tròn hơi uốn cong, dài 10 - 35 cm, đường kính 0.4 - 2 cm. Rễ dẻo, mặt cắt ít bằng phẳng, vỏ màu vàng nhạt lõi màu trắng ngà. Mùi thơm dịu, vị ngọt.</t>
  </si>
  <si>
    <t>Đinh hương</t>
  </si>
  <si>
    <t>Nụ hoa đã phơi khô của cây Đinh hương</t>
  </si>
  <si>
    <t>Nụ hoa giống như một cái đinh, màu nâu sẫm, bao gồm phần bầu dưới của hoa hình trụ, dài 10 - 12 mm, đường kính 2 - 3 mm và một khối hình cầu có đường kính 4 - 6 mm. Khối hình cầu gồm 4 cánh hoa chưa nở, xếp sít nhau. Bóc cánh hoa thấy bên trong có nhiều nhị, giữa có một vòi nhụy, thẳng, ngắn. Cắt dọc bầu dưới có hai ô chứa nhiều noãn. Tinh dầu tập trung ở phần bầu của hoa.</t>
  </si>
  <si>
    <t xml:space="preserve">Đỗ trọng </t>
  </si>
  <si>
    <t>Vỏ thân đã phơi khô của cây Đỗ trọng B</t>
  </si>
  <si>
    <t>Từng tấm phẳng dày 0.2-0.5cm. Mặt ngoài màu nâu nhạt, có nhiều vết nhăn dọc. Mặt bẻ có nhiều sợi trắng, có tính đàn hồi như cao su.</t>
  </si>
  <si>
    <t>Rễ phơi khô của cây Độc hoạt</t>
  </si>
  <si>
    <t>Rễ cái hơi hình trụ, trên to, dưới nhỏ, đầu dưới phân 2 - 3 nhánh, dài 10 - 30 cm. Đầu rễ phình ra, hình nón ngược với nhiều vân ngang. Đường kính 1.5 - 3 cm, đỉnh trên còn sót ít gốc thân. Mùi thơm đặc biệt, vị đắng và hăng, nếm hơi tê lưỡi.</t>
  </si>
  <si>
    <t>Rễ đã phơi khô của cây Đương quy</t>
  </si>
  <si>
    <t>Phần đầu gọi là quy đầu. Đường kính 1 - 3.5 cm. Mặt cắt ngang màu trắng. Mùi thơm đặc biệt. Vị ngọt, cay và hơi đắng, có nhiều tinh dầu, củ mềm dẻo .</t>
  </si>
  <si>
    <t xml:space="preserve">Hà thủ ô đỏ </t>
  </si>
  <si>
    <t>Rễ củ đã phơi khô của cây Hà thủ ô</t>
  </si>
  <si>
    <t>Rễ củ hình tròn, dài, không đều, củ nhỏ để nguyên, củ to bổ đôi theo chiều dọc. Mặt cắt ngang có lớp bần mỏng màu nâu sẫm, vỏ màu đỏ hồng, có nhiều bột, vị chát</t>
  </si>
  <si>
    <t>Hạt bí</t>
  </si>
  <si>
    <t>Hạt quả bí ngô đã già, chín và đã chế biến khô </t>
  </si>
  <si>
    <t>Hạt màu trắng xám, có mép mỏng và mầu sẫm hơn, đường kính 1-1.5cm</t>
  </si>
  <si>
    <t xml:space="preserve">Hoài sơn </t>
  </si>
  <si>
    <t>Thân rễ phơi khô đã chế biến, phơi khô của cây củ mài</t>
  </si>
  <si>
    <t>Thân rễ phình to gọi là củ, hình trụ, dài 5 cm trở lên, đường kính 1- 3 cm, mặt ngoài màu trắng, vết bẻ có nhiều bột màu trắng ngà không có xơ.</t>
  </si>
  <si>
    <t xml:space="preserve">Hoàng kỳ </t>
  </si>
  <si>
    <t>Rễ đã phơi khô của cây Hoàng Kỳ</t>
  </si>
  <si>
    <t>Rễ hình trụ, đôi khi phân nhánh, dài 30-90cm, đường kính 1-1.5cm. Mặt ngoài màu vàng. Mùi nhẹ, vị hơi ngọt.</t>
  </si>
  <si>
    <t>Hòe hoa</t>
  </si>
  <si>
    <t>Nụ hoa đã phơi khô của cây Hoè hoa</t>
  </si>
  <si>
    <t>Nụ hoa hình trứng có cuống nhỏ, ngắn, một đầu hơi nhọn, dài 0.3-0.6 cm, rộng 0.1-0.2 cm, màu vàng xám, mùi thơm vị hơi đắng .</t>
  </si>
  <si>
    <t>Huyết giác</t>
  </si>
  <si>
    <t>Phần thân hoá gỗ màu đỏ </t>
  </si>
  <si>
    <t>Lõi gỗ hình trụ rỗng ở giữa hoặc đôi khi là những mảnh gỗ có hình dạng và kích thước khác nhau, màu đỏ nâu. Chất cứng chắc không mùi, vị hơi chát.</t>
  </si>
  <si>
    <t>Kinh giới</t>
  </si>
  <si>
    <t>Cành mang lá, hoa đã phơi khô của cây kinh giới</t>
  </si>
  <si>
    <t>Thân vuông có lông mịn. Lá mọc đối hình trứng, dài 3-9 cm rộng  2 - 5cm, mép lá có răng cưa. Mùi thơm đặc biệt, vị cay, căt khúc 4-5cm, phơi khô.</t>
  </si>
  <si>
    <t xml:space="preserve">Liên nhục </t>
  </si>
  <si>
    <t>Hạt còn màng mỏng của quả già,đã phơi khô của cây Sen</t>
  </si>
  <si>
    <t>Hạt hình trái dài 1.1-1.3cm, đường kính 0.9-1.1cm, mặt ngoài còn màng mỏng màu nâu, có nhiều đường gân dọc. Bóc màng ngoài màu nâu để lộ 2 lá mầm xếp úp vào nhau. Giữa 2 lá mầm có 2 đường rãnh dọc.</t>
  </si>
  <si>
    <t>Long đởm</t>
  </si>
  <si>
    <t>Rễ và thân rễ đã phơi khô của cây Long đởm</t>
  </si>
  <si>
    <t>Thân rễ có đường kính 0.3cm-1cm, được cột thành từng bó không đều, xén từng đoạn dài 1cm-3cm, mặt ngoài màu nâu thẫm. Phần xung quanh và phía dưới mang nhiều rễ mãnh.</t>
  </si>
  <si>
    <t>Long não</t>
  </si>
  <si>
    <t xml:space="preserve">Chất rắn kết tinh màu trắng hay trong suốt </t>
  </si>
  <si>
    <t>Vị thuốc Long não là một chất rắn kết tinh màu trắng hay trong suốt giống như sáp với mùi thơm hăng mạnh đặc trưng.</t>
  </si>
  <si>
    <t xml:space="preserve">Rễ hình thoi, dài 1.5-3.5cm, đường kính 0.2-0.8cm. Mặt ngoài màu vàng nâu nhạt có nhiều nếp nhăn dọc. Mặt cắt ngang có lớp vỏ mỏng. Phần ruột trắng ngà. Mùi thơm ngọt, vị hơi ngọt, sau đắng, phơi khô. </t>
  </si>
  <si>
    <t xml:space="preserve">Mạn kinh tử </t>
  </si>
  <si>
    <t>Quả chín đã phơi khô của cây Mạn kinh</t>
  </si>
  <si>
    <t>Quả hình cầu, đường kính 4-6mm. Mặt ngoài màu xám đen, phủ lông nhung màu xám nhạt như sương. Chất nhẹ và cứng. Mặt cắt ngang quả có 4 ô. Mùi thơm đặc biệt,vị nhạt hơi cay.</t>
  </si>
  <si>
    <t xml:space="preserve">Mẫu đơn bì </t>
  </si>
  <si>
    <t>Vỏ rễ phơi khô của cây Mẫu đơn</t>
  </si>
  <si>
    <t>Hình ống hoặc nửa hình ống, 2 mép thường cuộn cong vào trong, dài 2-2.5cm, đường kính 0.5-1.2cm, dày 0.1-0.4cm. Mặt ngoài màu nâu. Mặt trong của vỏ màu vàng tro.Vị hơi đắng và se, mùi thơm đặc biệt.</t>
  </si>
  <si>
    <t>Ngải diệp</t>
  </si>
  <si>
    <t>Ngọn thân đã phơi hay sấy khô của cây Ngải cứu.</t>
  </si>
  <si>
    <t>Ngọn thân dài không quá 30cm, có khía dọc, màu vàng nâu hay nâu xám, có lông tơ. Lá mọc so le, có cuống hoặc không, thường nhăn nheo, cuộn vào nhau.</t>
  </si>
  <si>
    <t>Quả chín phơi khô của cây  Ngũ vị bắc</t>
  </si>
  <si>
    <t>Quả hình cầu không đều hoặc hình cầu dẹt,đường kính 5-8cm. Mặt ngoài màu đỏ tía,nhăn nheo,có dầu,thịt quả mềm.Vỏ hạt mỏng, giòn. Thịt quả mùi nhẹ.Vị chua.Đập vỡ,hạt có mùi thơm,vị cay,hơi đắng.</t>
  </si>
  <si>
    <t>Rễ đã chế biến phơi khô của cây Ngưu tất</t>
  </si>
  <si>
    <t>Rễ hình trụ,dài 15-30cm,đường kính 0.3-1cm.Đầu trên mang vết tích của gốc thân,đầu dưới thuôn nhỏ.Mặt ngoài màu vàng nâu.Có vết tích của rễ con.Vị đắng,chua</t>
  </si>
  <si>
    <t>Phá cố chỉ</t>
  </si>
  <si>
    <t>Quả chín khô của cây Bổ cốt chỉ</t>
  </si>
  <si>
    <t>Quả hình thận, hơi dẹt, dài 3 - 5 mm, rộng 2 - 4 mm, dày khoảng 1.5 mm . Mặt ngoài màu đen. Mùi thơm vị cay hơi đắng.</t>
  </si>
  <si>
    <t>Sâm đại hành</t>
  </si>
  <si>
    <t>Thân hành đã phơi khô của cây Sâm đại hành</t>
  </si>
  <si>
    <t>Thân hành, tròn như củ hành. Đường kính chỗ lớn nhất 1- 2 cm, dài 4 - 5 cm, lớp bên trong màu đỏ tươi như máu.</t>
  </si>
  <si>
    <t>Rễ củ phơi khô của cây Địa hoàng</t>
  </si>
  <si>
    <t>Củ khô hình dạng không đều hoặc hình thuôn, khoảng giữa phình to, dài 6 - 12 cm, đường kính 3 - 6 cm. Thể nặng. Chất mềm dai khó bẻ gãy. Mặt bẻ màu đen bóng.</t>
  </si>
  <si>
    <t>Tang ký sinh</t>
  </si>
  <si>
    <t>Tế Tân</t>
  </si>
  <si>
    <t>Táo nhân</t>
  </si>
  <si>
    <t>Hạt già đã phơi khô của cây Táo chua</t>
  </si>
  <si>
    <t>Hạt hình tròn dẹt có 1 đầu hơi nhọn,1 mặt phẳng,1 mặt khum hình thấu kính,dài 5-8 mm,rộng 4-6mm,dày 1-2mm. Mặt ngoài màu nâu đỏ, không lẫn vỏ cứng của hạt màu vàng.</t>
  </si>
  <si>
    <t>Thạch cao</t>
  </si>
  <si>
    <t>Chất khoáng  thiên nhiên</t>
  </si>
  <si>
    <t>Là 1 khối tập hợp của các sợi theo chiều dài,hình phiến.
 Màu trắng, đôi khi trong suốt.Thể nặng, không mùi.</t>
  </si>
  <si>
    <t>Hạt già phơi khô của cây Thảo quyết minh</t>
  </si>
  <si>
    <t>Hạt hình trụ,hình tháp,2 đầu vát chéo.Dài 3-6mm,rộng 1-2.5mm. Mặt ngoài màu nâu bóng.Thể chất cứng,khó tán không mùi vị đắng</t>
  </si>
  <si>
    <t>Thổ phục linh</t>
  </si>
  <si>
    <t xml:space="preserve">Thiên hoa phấn </t>
  </si>
  <si>
    <t>Rễ đã bỏ vỏ ngoài phơi khô của cây Qua lâu</t>
  </si>
  <si>
    <t>Rễ hình trụ không đều, dài 8-16cm, đường kính 1-5cm. Mặt ngoài màu vàng. Chất rắn chắc. Mặt gãy có màu trắng, nhiều bột. Không mùi, vị đắng.</t>
  </si>
  <si>
    <t>Quả già đã phơi hoặc sấy khô của cây Ké đầu ngựa</t>
  </si>
  <si>
    <t>Quả hình trứng hay hình thoi, mặt ngoài màu xám hoặc xám nâu, có nhiều gai hình móc câu dài, đầu dưới có sẹo của cuốn quả. Vỏ quả giả rất cứng và dai.</t>
  </si>
  <si>
    <t>Thương truật</t>
  </si>
  <si>
    <t>Thân rễ của cây Thương truật</t>
  </si>
  <si>
    <t>Củ to, cứng, chắc, không râu, chỗ gẫy nhiều đốm Chu sa,  mùi thơm nồng. Đường kính3-5cm.</t>
  </si>
  <si>
    <t>Thân rễ hình cầu hay hình trứng đã được thái phiến dài 2-4cm, đường kính 2-6 cm. Chất rắn chắc. Mùi thơm nhẹ,vị đắng.</t>
  </si>
  <si>
    <t>Trần bì
 (vỏ quýt)</t>
  </si>
  <si>
    <t>vỏ quả quít.</t>
  </si>
  <si>
    <t>Mặt ngoài mầu vàng đỏ hoặc nâu đỏ, có đường nhăn.khô dòn, dễ bẻ gẫy, chỗ gẫy không bằng phẳng.Mùi thơm, vị hơi ngọt sau đó thấy đắng, cay.</t>
  </si>
  <si>
    <t>Rễ đã phơi khô của cây Tục đoạn</t>
  </si>
  <si>
    <t>Dược liệu hình trụ, hơi cong queo, dài 8-20cm, rộng 0.5-1cm. Mặt ngoài màu nâu nhạt có nếp nhăn, rãnh dọc.</t>
  </si>
  <si>
    <t>Uất kim</t>
  </si>
  <si>
    <t>Rễ phơi khô của cây Nghệ B</t>
  </si>
  <si>
    <t>Hình thoi, hai đầu hơi nhọn, ở giữa mập, dài 1-3cm, đường kính ở giữa 0,2-0,5cm. Chất cứng chắc, mặt gãy ngang phẳng, bóng, sáng, chất cứng như sừng.</t>
  </si>
  <si>
    <t>DL hình trụ thon hơi cong,dài 7-15cm, đường kính 1-3mm, mặt ngoài màu đen. Chất cứng giòn, dễ gãy. Mùi nhẹ, vị nhạt.</t>
  </si>
  <si>
    <t xml:space="preserve">Viễn chí </t>
  </si>
  <si>
    <t>Rễ đã phơi khô của cây Viễn chí</t>
  </si>
  <si>
    <t xml:space="preserve">Rễ bỏ lõi gỗ hình ống hoặc từng mảnh, cong queo, dài 5-15cm đường kính 0.3-0.8cm. Mặt ngoài màu xám.Vị đắng, hơi cay. </t>
  </si>
  <si>
    <t>Thân rễ phơi khô của cây Xuyên khung</t>
  </si>
  <si>
    <t>Thân rễ (củ)hình khối méo mó nhiều dạng, đường kính 2-5cm nhiều đốt nhiều u không đều nổi lên. Chất cứng, mùi thơm, vị cay hơi tê.</t>
  </si>
  <si>
    <t>Thân hành đã phơi khô của cây bối  mẫu.</t>
  </si>
  <si>
    <t>Tròn dẹt, cao 0,4 - 1,0cm, đường kính 0,4-1,1cm. Có 2 vảy ngoài đồng dạng, bọc lấy nhau. Chất cứng giòn, có vết tích của thân, vết bẻ trắng có chất bột .Vị hơi đắng.</t>
  </si>
  <si>
    <t xml:space="preserve">Xích thược </t>
  </si>
  <si>
    <t xml:space="preserve">Ý dĩ </t>
  </si>
  <si>
    <t>Hạt của quả chín đã phơi khô của cây Ý dĩ</t>
  </si>
  <si>
    <t>Hạt hình trứng ngắn hơi tròn,dài 0.5- 0.8cm, đường kính 0.2- 0.5cm. Mặt ngoài màu trắng ngà, hơi bóng. Mặt trong có rãnh hình máng, rắn chắc, có bột.</t>
  </si>
  <si>
    <t>AL</t>
  </si>
  <si>
    <t>Amlodipin; Atovastatin</t>
  </si>
  <si>
    <t>5mg;10mg</t>
  </si>
  <si>
    <t>Chai 1000ml, dùng ngoài</t>
  </si>
  <si>
    <t>yhct</t>
  </si>
  <si>
    <t>Đẳng sâm + Hoàng kỳ + Đương quy + Bạch truật + Thăng ma + Sài hồ + Trần bì + Cam Thảo + Sinh khương + Đại Táo</t>
  </si>
  <si>
    <t>0.25g, 0.835g, 0.165g, 0.25g, 0.25g, 0.25g, 0.1g, 0.85g</t>
  </si>
  <si>
    <r>
      <rPr>
        <b/>
        <sz val="8"/>
        <rFont val="Times New Roman"/>
        <family val="1"/>
      </rPr>
      <t>Sỉro</t>
    </r>
    <r>
      <rPr>
        <sz val="8"/>
        <rFont val="Times New Roman"/>
        <family val="1"/>
      </rPr>
      <t>,  Hộp 25 ống 5ml</t>
    </r>
  </si>
  <si>
    <t>ĐKBĐ</t>
  </si>
  <si>
    <t>Hồng hoa,Đương quy, Xuyên khung, Sinh địa, Cam thảo, Xích thược, Sài hồ, Chỉ xác, Ngưu tất, Cao khô lá bạch quả</t>
  </si>
  <si>
    <t>TP</t>
  </si>
  <si>
    <t>24mg</t>
  </si>
  <si>
    <t xml:space="preserve">Diclofenac </t>
  </si>
  <si>
    <t xml:space="preserve">Tuýp 20g, dùng ngoài </t>
  </si>
  <si>
    <t xml:space="preserve">Eperison </t>
  </si>
  <si>
    <t>Ferrous Sulfate, Acid folic</t>
  </si>
  <si>
    <t>50mg; 0,35mg</t>
  </si>
  <si>
    <t>Itoprid</t>
  </si>
  <si>
    <t>Lisinopril; Hydroclorothiazid</t>
  </si>
  <si>
    <t>10mg; 12,5mg</t>
  </si>
  <si>
    <t>Magnesium gluconate, 
Calcium glycerophosphate</t>
  </si>
  <si>
    <t>0,456g; 0,426g</t>
  </si>
  <si>
    <t xml:space="preserve">Mecobalamin </t>
  </si>
  <si>
    <t>Túi 40ml</t>
  </si>
  <si>
    <t>310mg; 0,35mg</t>
  </si>
  <si>
    <t>Tenoxicam</t>
  </si>
  <si>
    <t xml:space="preserve">Vitamin B1; B6; B12 </t>
  </si>
  <si>
    <t>Ống 5ml; tiêm</t>
  </si>
  <si>
    <t>Mebeverine</t>
  </si>
  <si>
    <t>Perindopril; Amlodipin</t>
  </si>
  <si>
    <t>4mg; 5mg</t>
  </si>
  <si>
    <t>Budesonide; Formoterol fumarate dihydrate</t>
  </si>
  <si>
    <t>100mcg; 6mcg</t>
  </si>
  <si>
    <t>Thuốc hít phân  liều, lọ 120 liều</t>
  </si>
  <si>
    <t>200mcg; 6mcg</t>
  </si>
  <si>
    <t xml:space="preserve">50mcg; 25mcg </t>
  </si>
  <si>
    <t xml:space="preserve">125mcg; 25mcg </t>
  </si>
  <si>
    <t xml:space="preserve">Natri valproat và Valproic acid </t>
  </si>
  <si>
    <t>333mg; 
145mg hoặc tương đương 500mg Natri valproat</t>
  </si>
  <si>
    <t xml:space="preserve">Amitriptylin </t>
  </si>
  <si>
    <t>Bacillus clausii</t>
  </si>
  <si>
    <t>2 tỉ bào tử</t>
  </si>
  <si>
    <t>Clopidogrel; Aspirin</t>
  </si>
  <si>
    <t>75mg; 100mg</t>
  </si>
  <si>
    <t xml:space="preserve">0,05% </t>
  </si>
  <si>
    <t>Chai 125ml; dùng ngoài</t>
  </si>
  <si>
    <t>5mg; 
1,25mg</t>
  </si>
  <si>
    <t>50mg; 250mg;
 5mg</t>
  </si>
  <si>
    <t>Perindopril; 
Indapamid</t>
  </si>
  <si>
    <t xml:space="preserve">Propranolol  </t>
  </si>
  <si>
    <t>Chai 125ml, dùng ngoài</t>
  </si>
  <si>
    <t xml:space="preserve">Idapamid </t>
  </si>
  <si>
    <t xml:space="preserve">Fenofibrat  </t>
  </si>
  <si>
    <t xml:space="preserve">Vildagliptin; Metformin </t>
  </si>
  <si>
    <t xml:space="preserve">Itopride </t>
  </si>
  <si>
    <t>Miconazol;
Hydrocortisone</t>
  </si>
  <si>
    <t>Betamethasone dipropionate; calcipotriol</t>
  </si>
  <si>
    <t> 0.5 mg/g;  50 mcg/g</t>
  </si>
  <si>
    <t>Lọ 3ml, nhỏ mắt</t>
  </si>
  <si>
    <t xml:space="preserve">20mg; 12,5mg </t>
  </si>
  <si>
    <t xml:space="preserve">Flutication Propionat; Salmeterol </t>
  </si>
  <si>
    <t>Valsartan; Hydroclorothiazid</t>
  </si>
  <si>
    <t>80mg; 12,5mg</t>
  </si>
  <si>
    <t>100mg;
200mg; 
200mcg</t>
  </si>
  <si>
    <t>Lọ 5ml nhỏ mắt</t>
  </si>
  <si>
    <t>Enalapril; Hydrochlorothiazid</t>
  </si>
  <si>
    <t xml:space="preserve">Betahistine </t>
  </si>
  <si>
    <t xml:space="preserve">Brinmonidin </t>
  </si>
  <si>
    <t>Ipratropium bromide anhydrous (dưới dạng Ipratropium bromide monohydrat) +  Salbutamol (dưới dạng Salbutamol sulphate)</t>
  </si>
  <si>
    <t>ống 10ml, uống</t>
  </si>
  <si>
    <t>Lọ 2ml, dung dịch tiêm</t>
  </si>
  <si>
    <t>2%; 1%</t>
  </si>
  <si>
    <t>Gói; uống</t>
  </si>
  <si>
    <t>Perindopril; Indapamid</t>
  </si>
  <si>
    <t xml:space="preserve">Metoprolol </t>
  </si>
  <si>
    <t>Ông/
Tép</t>
  </si>
  <si>
    <t>Ông/Tép 2ml/ khí dung</t>
  </si>
  <si>
    <t>0.5 mg</t>
  </si>
  <si>
    <t xml:space="preserve">Viên, đặt  </t>
  </si>
  <si>
    <t>Ống  2.5ml, Dung dịch dùng cho khí dung</t>
  </si>
  <si>
    <t>Ống 2.5ml, Dung dịch dùng cho khí dung</t>
  </si>
  <si>
    <t xml:space="preserve"> Viên sủi bọt, Uống</t>
  </si>
  <si>
    <t>Ống 1ml, dung dịch tiêm</t>
  </si>
  <si>
    <t>Gói 1.5g, uống</t>
  </si>
  <si>
    <t xml:space="preserve">Cefaclor </t>
  </si>
  <si>
    <t>250mcg, 
25mcg</t>
  </si>
  <si>
    <t>LBP</t>
  </si>
  <si>
    <t>BVL&amp;bp</t>
  </si>
  <si>
    <t>PĐ</t>
  </si>
  <si>
    <t>Sắt gluconat,
 Mangan gluconat, đồng gluconat</t>
  </si>
  <si>
    <t>50mg+1,33mg
+0,7mg</t>
  </si>
  <si>
    <t>Perindopril erbumine</t>
  </si>
  <si>
    <t>bvlbp</t>
  </si>
  <si>
    <t>Pregabalin 100mg</t>
  </si>
  <si>
    <t>Hộp 3 vĩ x 10 viên, Viên nang cứng uống</t>
  </si>
  <si>
    <t>Hộp 1 lọ 125ml, dung dịch dùng ngoài</t>
  </si>
  <si>
    <t xml:space="preserve">Hộp 4 vỉ x 5 ống x 10ml, Dung dịch uống, Uống </t>
  </si>
  <si>
    <t>Progesterone</t>
  </si>
  <si>
    <t>Hộp/3 vỉ/10 viên</t>
  </si>
  <si>
    <t>2 tỷ bào tử</t>
  </si>
  <si>
    <t>H/10 vỉ/10 viên nang - Uống</t>
  </si>
  <si>
    <t>Hộp 10 ống x 2.5ml, Dung dịch dùng cho khí dung</t>
  </si>
  <si>
    <t>Calci carbonat + vitamin D3</t>
  </si>
  <si>
    <t>625mg+ 125 IU/5ml</t>
  </si>
  <si>
    <t>Hộp 1 lọ x 60 ml, hỗn dịch, uống</t>
  </si>
  <si>
    <t>10%/5ml</t>
  </si>
  <si>
    <t>Hộp 1 lọ 5ml,
 dung dịch tiêm truyền</t>
  </si>
  <si>
    <t>Kali clorid</t>
  </si>
  <si>
    <t>Gluconat canxi</t>
  </si>
  <si>
    <t>Salbutamol 2mg</t>
  </si>
  <si>
    <t xml:space="preserve">2mg/5ml 
</t>
  </si>
  <si>
    <t>Hộp 30 gói X 5ml, dung dịch uống</t>
  </si>
  <si>
    <t xml:space="preserve">Amoxcillin 
, Acid Clavulanic </t>
  </si>
  <si>
    <t>875mg,
125mg</t>
  </si>
  <si>
    <t>Hộp 50 ống x 10ml , dung môi pha tiêm, tiêm</t>
  </si>
  <si>
    <t xml:space="preserve">Monobasic natri phosphat  ,
Dibasic natriphosphat </t>
  </si>
  <si>
    <t>21,41g +
 7,89g / 133ml</t>
  </si>
  <si>
    <t>Hộp 1 chai 133ml, dung dịch thụt trực tràng, thụt trực tràng</t>
  </si>
  <si>
    <t xml:space="preserve">Ống 6,7ml d.dịch đậm đặc ; tiêm </t>
  </si>
  <si>
    <t>Viên trong hộp,uống</t>
  </si>
  <si>
    <t>Viên trong vỉ; Uống</t>
  </si>
  <si>
    <t xml:space="preserve">Heptaminol hydroclorid </t>
  </si>
  <si>
    <t>187.8mg</t>
  </si>
  <si>
    <t>Viên trong vĩ,uống</t>
  </si>
  <si>
    <t>Bột pha uống</t>
  </si>
  <si>
    <t>Budesonide (Micronised) + Formoterol fumarate dihydrate</t>
  </si>
  <si>
    <t>100mcg/nhát + 6mcg/nhát</t>
  </si>
  <si>
    <r>
      <t xml:space="preserve">Ống </t>
    </r>
    <r>
      <rPr>
        <b/>
        <sz val="9"/>
        <color rgb="FFFF0000"/>
        <rFont val="Arial"/>
        <family val="2"/>
      </rPr>
      <t xml:space="preserve">hít </t>
    </r>
  </si>
  <si>
    <t>Ống 120 liều</t>
  </si>
  <si>
    <t>QĐ</t>
  </si>
  <si>
    <t xml:space="preserve">Bacillus clausii </t>
  </si>
  <si>
    <t xml:space="preserve"> 2tỷ bào tử/g</t>
  </si>
  <si>
    <t>10^8 CFU</t>
  </si>
  <si>
    <t>Natri clorid; Kali Clorid; Natri citrat; Glucose khan; Kẽm</t>
  </si>
  <si>
    <t>520mg; 300mg; 580mg; 2700mg; 2,5mg</t>
  </si>
  <si>
    <t>Salbutamol 
(sulfat)</t>
  </si>
  <si>
    <t>5 mg/5ml</t>
  </si>
  <si>
    <t>Dung dịch tiêm</t>
  </si>
  <si>
    <t>182mg; 0,5 mg</t>
  </si>
  <si>
    <t>Ô đầu, Địa liền,Đại hồi, Quế Nhục, Thiên niên, Uy linh tiên, Mã Tiền, Huyết giác, Xuyên Khung, Tế Tân</t>
  </si>
  <si>
    <t>Dược liệu xông thuốc</t>
  </si>
  <si>
    <t>Sinh địa, Đảng sâm, Đan sâm, Huyền sâm, Bạch linh, Ngũ vị tử, Viễn chí, Cát cánh, Đương quy, Thiên môn, Mạch môn, Toan táo nhân, Bá tử nhân, Chu sa.</t>
  </si>
  <si>
    <t>Cao khô hỗn hợp (tương ứng với: Hồng hoa, Đương quy, Xuyên khung, Sinh địa, Cam thảo, Xích thược, Sài hồ, Chỉ xác, Ngưu tất) Cao khô lá bạch quả</t>
  </si>
  <si>
    <t>595mg:
(280mg; 685mg; 685mg; 375mg; 375mg; 375mg; 280mg; 280mg; 375mg);
15mg</t>
  </si>
  <si>
    <t>Hộp 3 vỉ x 10 viên nang, uống</t>
  </si>
  <si>
    <t>Cao mật lợn khô, Tỏi khô, Cao đặc Actiso (tương đương 1000mg Actiso), Than hoạt tính</t>
  </si>
  <si>
    <t>Cao đương quy di thực; Bột đương quy di thực; Tinh dầu lá đương quy di thực</t>
  </si>
  <si>
    <t xml:space="preserve">   0,13g;    0,14g; 0,0013g</t>
  </si>
  <si>
    <t>Hộp 60 viên</t>
  </si>
  <si>
    <t>Độc hoạt, phòng phong, tang ký sinh, đỗ trọng, ngưu tất, tần giao, sinh địa, bạch thược, cam thảo; tế tân; quế nhục, nhân sâm, đương quy, xuyên khung</t>
  </si>
  <si>
    <t>Viên trong vỉ , Uống</t>
  </si>
  <si>
    <t>Pyzacar 50</t>
  </si>
  <si>
    <t>125mg/1,5g</t>
  </si>
  <si>
    <t>Dung dịch nhỏ mắt</t>
  </si>
  <si>
    <t>&gt;= 2tỷ bào tử/g</t>
  </si>
  <si>
    <t>Gói 1g</t>
  </si>
  <si>
    <r>
      <t>10</t>
    </r>
    <r>
      <rPr>
        <vertAlign val="superscript"/>
        <sz val="10"/>
        <color theme="1"/>
        <rFont val="Cambria"/>
        <family val="1"/>
        <scheme val="major"/>
      </rPr>
      <t>7</t>
    </r>
    <r>
      <rPr>
        <sz val="10"/>
        <color theme="1"/>
        <rFont val="Cambria"/>
        <family val="1"/>
        <scheme val="major"/>
      </rPr>
      <t>-10</t>
    </r>
    <r>
      <rPr>
        <vertAlign val="superscript"/>
        <sz val="10"/>
        <color theme="1"/>
        <rFont val="Cambria"/>
        <family val="1"/>
        <scheme val="major"/>
      </rPr>
      <t xml:space="preserve">8 </t>
    </r>
    <r>
      <rPr>
        <sz val="10"/>
        <color theme="1"/>
        <rFont val="Cambria"/>
        <family val="1"/>
        <scheme val="major"/>
      </rPr>
      <t>CFU/ 250mg</t>
    </r>
  </si>
  <si>
    <t>Viên nang</t>
  </si>
  <si>
    <t>Moxifloxacin + dexamethason</t>
  </si>
  <si>
    <t>5mg, 1mg</t>
  </si>
  <si>
    <t>Lọ nhỏ mắt 5ml</t>
  </si>
  <si>
    <t>Kẽm (dưới dạng sulfate monohydrat)</t>
  </si>
  <si>
    <t xml:space="preserve">200mg/100ml </t>
  </si>
  <si>
    <t>Hộp 1 chai  x 100ml siro, uống</t>
  </si>
  <si>
    <t>Ciprofloxacin</t>
  </si>
  <si>
    <t>Cloramphenicol
+ dexamethason + tetryzolin</t>
  </si>
  <si>
    <t>5mg, 1mg, 0,25mg</t>
  </si>
  <si>
    <t>Fluorometholon + tetryzolin</t>
  </si>
  <si>
    <t>1mg, 0,25mg</t>
  </si>
  <si>
    <t>Hyaluronidase</t>
  </si>
  <si>
    <t>150UI</t>
  </si>
  <si>
    <t>Dung dịch tiêm 1ml</t>
  </si>
  <si>
    <t>Antazolin + tetryzolin</t>
  </si>
  <si>
    <t>0,5mg, 0,4mg</t>
  </si>
  <si>
    <t>Lọ nhỏ mắt 10ml</t>
  </si>
  <si>
    <t>Glucosamine</t>
  </si>
  <si>
    <t xml:space="preserve">Lacidipin </t>
  </si>
  <si>
    <t xml:space="preserve">Viên nén bao phim </t>
  </si>
  <si>
    <t xml:space="preserve">Tenofovir </t>
  </si>
  <si>
    <t xml:space="preserve">Viên nén </t>
  </si>
  <si>
    <t>1200</t>
  </si>
  <si>
    <t xml:space="preserve">Lisinopril , Hydroclorothiazide </t>
  </si>
  <si>
    <t>20mg/12,5mg</t>
  </si>
  <si>
    <t xml:space="preserve">Viên, vĩ bấm nhôm </t>
  </si>
  <si>
    <t xml:space="preserve">Perindopril tert- butylamin +  Am lodipin </t>
  </si>
  <si>
    <t xml:space="preserve">Beatil 4mg/10mg </t>
  </si>
  <si>
    <t xml:space="preserve">4mg/10mg </t>
  </si>
  <si>
    <t xml:space="preserve">Viên nén trong vĩ </t>
  </si>
  <si>
    <t xml:space="preserve">Glimepiride + Metformin </t>
  </si>
  <si>
    <t>Perlim M 2</t>
  </si>
  <si>
    <t>2mg/500mg</t>
  </si>
  <si>
    <t xml:space="preserve">Viên nén trong vĩ, phóng thích chậm, uống </t>
  </si>
  <si>
    <t>BVSKCB</t>
  </si>
  <si>
    <t xml:space="preserve">Sitaliptin </t>
  </si>
  <si>
    <t xml:space="preserve">Viêm nén bao phim </t>
  </si>
  <si>
    <t xml:space="preserve">Lisinopril 20mg+ HCTZ 12,5mg </t>
  </si>
  <si>
    <t xml:space="preserve">20mg/12,5mg </t>
  </si>
  <si>
    <t xml:space="preserve">75mg, 100mg </t>
  </si>
  <si>
    <t>182mg, 0,5mg</t>
  </si>
  <si>
    <t>2mg/5ml; gói 5ml</t>
  </si>
  <si>
    <r>
      <t>Diclofenac diethylamin 1% (</t>
    </r>
    <r>
      <rPr>
        <b/>
        <sz val="10"/>
        <rFont val="Cambria"/>
        <family val="1"/>
      </rPr>
      <t>Voltaren Emugel)</t>
    </r>
  </si>
  <si>
    <t>1,16g/100g</t>
  </si>
  <si>
    <t>Tube/Hộp</t>
  </si>
  <si>
    <r>
      <t xml:space="preserve">Mephenesin </t>
    </r>
    <r>
      <rPr>
        <b/>
        <sz val="10"/>
        <rFont val="Cambria"/>
        <family val="1"/>
      </rPr>
      <t>(Decontractyl 250mg)</t>
    </r>
  </si>
  <si>
    <t>Amoxcilin; Acid clavulanic</t>
  </si>
  <si>
    <t>1g; 0,2g</t>
  </si>
  <si>
    <t>Lọ bột tiêm</t>
  </si>
  <si>
    <t>400IU/ 0.4ml</t>
  </si>
  <si>
    <t>Chai 12ml</t>
  </si>
  <si>
    <t>BVL&amp;BP</t>
  </si>
  <si>
    <t>Hộp 01 lọ 5ml, nhỏ mắt</t>
  </si>
  <si>
    <t>Hộp 01 lọ 5ml, hỗn dịch nhỏ mắt</t>
  </si>
  <si>
    <t>Ketotifen  fumarate</t>
  </si>
  <si>
    <t>0,69mg/ml</t>
  </si>
  <si>
    <t>Tube 3,5g, tra mắt</t>
  </si>
  <si>
    <t xml:space="preserve">Intraconazol </t>
  </si>
  <si>
    <t xml:space="preserve">Natri chondroitin sulfat + Retino palmitat +cholin hydrotartrat+Riboflavin + Thiamin hydrocloric </t>
  </si>
  <si>
    <t>100mg,2500IU,25mg,5mg,20mg</t>
  </si>
  <si>
    <t>Lọ 20ml, 
nhỏ mắt</t>
  </si>
  <si>
    <t>Olopatadin hydroclorid</t>
  </si>
  <si>
    <t>2mg/ml</t>
  </si>
  <si>
    <t>Hộp 1 lọ 5ml, nhỏ mắt</t>
  </si>
  <si>
    <t>bvl&amp;bp</t>
  </si>
  <si>
    <t>Moxifloxacin; Dexamemthason(Vigadexa)</t>
  </si>
  <si>
    <t>0,5%; 0,1%</t>
  </si>
  <si>
    <t>0,18mg/ml</t>
  </si>
  <si>
    <t>Hộp 1 lọ 0,23ml, Dung dịch tiêm, Tiêm</t>
  </si>
  <si>
    <t>80mg/2ml</t>
  </si>
  <si>
    <t>Ống 2ml,tiêm</t>
  </si>
  <si>
    <t>Ranitidine  Hcl +
Tripotassium Bismuth
Dicitrate+ Sucralfate</t>
  </si>
  <si>
    <t xml:space="preserve">84mg(tương đương Ranitidine 75mg)
+100mg+300mg
</t>
  </si>
  <si>
    <t>Viên nén bao phim</t>
  </si>
  <si>
    <t>HTRA</t>
  </si>
  <si>
    <t>Indapamide, Amlodipine</t>
  </si>
  <si>
    <t>1.5mg, 5mg</t>
  </si>
  <si>
    <t>Dung dịch uống</t>
  </si>
  <si>
    <t xml:space="preserve">Bisoprolol </t>
  </si>
  <si>
    <t xml:space="preserve">Dung dịch; tiêm truyền </t>
  </si>
  <si>
    <t>Lisinopril, Hydroclorothiazid</t>
  </si>
  <si>
    <t>20mg; 12,5mg</t>
  </si>
  <si>
    <t>5 mg/2 ml</t>
  </si>
  <si>
    <t>Neomycin; Nystatin; Polymicin B</t>
  </si>
  <si>
    <t>35.000UI; 100.000UI; 35.000UI</t>
  </si>
  <si>
    <t> ondansetron</t>
  </si>
  <si>
    <t>4mg/2ml</t>
  </si>
  <si>
    <t>Lọ , tiêm</t>
  </si>
  <si>
    <t>Htra</t>
  </si>
  <si>
    <t>Progesterone 200mg</t>
  </si>
  <si>
    <t>Viên trong vĩ, viên đặt</t>
  </si>
  <si>
    <t>Bacillus subtilis;
 Lactobacillus acidophilus</t>
  </si>
  <si>
    <t xml:space="preserve"> 1x108CFU;
 5x108CFU</t>
  </si>
  <si>
    <t>Gói bột , Uống</t>
  </si>
  <si>
    <t>182mg; 
0,5 mg</t>
  </si>
  <si>
    <t>Salbutamol (dưới dạng Salbutamol sulfat)</t>
  </si>
  <si>
    <t xml:space="preserve"> 2mg</t>
  </si>
  <si>
    <t>Gói dung dịch uống</t>
  </si>
  <si>
    <t>Clopidogrel + Aspirin</t>
  </si>
  <si>
    <t>75mg + 100mg</t>
  </si>
  <si>
    <t>Ống 5ml hỗn dịch, uống</t>
  </si>
  <si>
    <t xml:space="preserve">Paracetamol </t>
  </si>
  <si>
    <t>Gói hỗn dịch uống, Uống</t>
  </si>
  <si>
    <t>Fexxofenadin</t>
  </si>
  <si>
    <t>Danapha - Telfadin</t>
  </si>
  <si>
    <t>HTrà</t>
  </si>
  <si>
    <t>12mg</t>
  </si>
  <si>
    <t>Silymarin</t>
  </si>
  <si>
    <t>200 mg</t>
  </si>
  <si>
    <t>400UI/0.4ml</t>
  </si>
  <si>
    <t>Hydroxypropylmethyl
cellulose</t>
  </si>
  <si>
    <t>0,3% (30mg/10ml)</t>
  </si>
  <si>
    <t>Hộp 1 lọ 10ml, Dung dịch nhỏ mắt, Nhỏ mắt</t>
  </si>
  <si>
    <t>Hộp 20 gói x 1g, Bột , Uống</t>
  </si>
  <si>
    <t>Mỗi lọ 5ml chứa: 
15mg; 
5mg</t>
  </si>
  <si>
    <t>Hộp 1 lọ 5ml, Hỗn dịch nhỏ mắt, Nhỏ mắt</t>
  </si>
  <si>
    <t xml:space="preserve">Bacillus subtilis </t>
  </si>
  <si>
    <r>
      <t>2x10</t>
    </r>
    <r>
      <rPr>
        <vertAlign val="superscript"/>
        <sz val="11"/>
        <rFont val="Times New Roman"/>
        <family val="1"/>
      </rPr>
      <t>9</t>
    </r>
    <r>
      <rPr>
        <sz val="11"/>
        <rFont val="Times New Roman"/>
        <family val="1"/>
      </rPr>
      <t xml:space="preserve"> CFU/5ml</t>
    </r>
  </si>
  <si>
    <t>Hỗn dịch uống</t>
  </si>
  <si>
    <t xml:space="preserve"> 250mg/ 10ml</t>
  </si>
  <si>
    <t>Salbutamol (dưới dạng Salbutamol sulfat) 2mg</t>
  </si>
  <si>
    <t>2mg/5ml ; gói 5ml</t>
  </si>
  <si>
    <t>Lọ 60ml, uống</t>
  </si>
  <si>
    <t>Hồng hoa, Đương qui, Xuyên khung, sinh địa, Cam thảo, Xích thược, Sài hồ, Chỉ xác, Ngưu tất, Cao khô lá bạch quả</t>
  </si>
  <si>
    <t>Độc hoạt, Phòng phong, Tang ký sinh, Đỗ trọng, ngưu tất, tần giao, sinh địa, bạch thược, cam thảo, tế tân, quế nhục, nhân sâm, đương quy, xuyên khung</t>
  </si>
  <si>
    <t>Triamcinolone acetonide</t>
  </si>
  <si>
    <t xml:space="preserve">Tube 5g, gel rơ miệng </t>
  </si>
  <si>
    <t xml:space="preserve">Lidocain HCl </t>
  </si>
  <si>
    <t xml:space="preserve"> 20mg</t>
  </si>
  <si>
    <t xml:space="preserve">Tube 10g, gel rơ miệng </t>
  </si>
  <si>
    <t xml:space="preserve">Hydroxychloroquine
 sulfate </t>
  </si>
  <si>
    <t>BVPDL</t>
  </si>
  <si>
    <t>Benzathin benzylpenicilin</t>
  </si>
  <si>
    <t xml:space="preserve">1.2 triệu UI </t>
  </si>
  <si>
    <t>Crotamiton 2g</t>
  </si>
  <si>
    <t>Ống 20g</t>
  </si>
  <si>
    <t>bvpdl</t>
  </si>
  <si>
    <t>Hộp 10 vỉ x 10 viên nén bao phim</t>
  </si>
  <si>
    <t>PL</t>
  </si>
  <si>
    <r>
      <t>10</t>
    </r>
    <r>
      <rPr>
        <vertAlign val="superscript"/>
        <sz val="10"/>
        <rFont val="Cambria"/>
        <family val="1"/>
        <charset val="163"/>
      </rPr>
      <t>8</t>
    </r>
    <r>
      <rPr>
        <sz val="10"/>
        <rFont val="Cambria"/>
        <family val="1"/>
        <charset val="163"/>
      </rPr>
      <t xml:space="preserve"> CFU/ viên nang uống</t>
    </r>
  </si>
  <si>
    <t>Hộp 10 vĩ x 1viên nang uống</t>
  </si>
  <si>
    <t>200mg/
100ml</t>
  </si>
  <si>
    <t>Hộp 1 chai x 100ml
 siro, uống</t>
  </si>
  <si>
    <t>Hộp 10 vĩ x 10 viên nang cứng</t>
  </si>
  <si>
    <t xml:space="preserve">Clotrimazol </t>
  </si>
  <si>
    <t>Lọ 125ml, dd dùng ngoài</t>
  </si>
  <si>
    <t>BVP&amp;DL</t>
  </si>
  <si>
    <t>Sitagliptin</t>
  </si>
  <si>
    <t>Desmopressin</t>
  </si>
  <si>
    <t>5mg/2,5ml</t>
  </si>
  <si>
    <t>Tofisopam</t>
  </si>
  <si>
    <t xml:space="preserve">Tế tân; Tang ký sinh; Độc hoạt; Phòng Phong; Bạch thược; Đỗ trọng; Bạch linh; Tần giao; Xuyên khung; Ngưu tất; Cam thảo; Đương quy; Thục địa; Đảng sâm; Quế </t>
  </si>
  <si>
    <t>160mg; 320 mg; 240mg; 240mg; 320mg; 320mg; 320mg; 240mg; 240mg; 320mg; 80mg; 320mg; 320mg; 320mg; 80mg</t>
  </si>
  <si>
    <t>Nha đam tử; Berberin clorid, Tỏi, Mộc hương; Cát căn</t>
  </si>
  <si>
    <t>30mg; 63mg, 350mg, 250 mg; 100mg</t>
  </si>
  <si>
    <t>2018 LÀN 2</t>
  </si>
  <si>
    <t>BVCM</t>
  </si>
  <si>
    <t>Nhân sâm, Nhung hươu, Cao ban long</t>
  </si>
  <si>
    <t xml:space="preserve">hộp 20 ống * 10 ml dung dịch uống ,. Uống </t>
  </si>
  <si>
    <t xml:space="preserve">viên, uống </t>
  </si>
  <si>
    <t>2018 l2</t>
  </si>
  <si>
    <t>2018 L2</t>
  </si>
  <si>
    <t>2018l2</t>
  </si>
  <si>
    <t>Đỗ trọng</t>
  </si>
  <si>
    <t>125mg; 
750.000UI</t>
  </si>
  <si>
    <t>Tần giao, Đỗ trọng, Ngưu tất, Độc hoạt, Phòng phong,
 Phục linh, Xuyên khung, Tục đoạn, Hoàng kỳ, Bạch thược, Cam thảo, Đương quy, Thiên niên kiện.</t>
  </si>
  <si>
    <t xml:space="preserve">Tobramycin; Dexamethason </t>
  </si>
  <si>
    <t xml:space="preserve">Bột bèo hoa dâu </t>
  </si>
  <si>
    <t>Chè dây</t>
  </si>
  <si>
    <t>Đinh lăng, Bạch quả, (Đậu tương).</t>
  </si>
  <si>
    <t>Thục địa, Hoài sơn, Đan bì/Đơn bì/Mẫu đơn bì, Trạch tả, Bạch linh/Phục linh, Sơn thù, Phụ tử chế/Hắc phụ, Quế/Quế nhục.</t>
  </si>
  <si>
    <t>Thục địa, Hoài sơn, Sơn thù, Đan bì/Mẫu đơn bì, Bạch linh/Phục linh, Trạch tả.</t>
  </si>
  <si>
    <t>Xích đồng nam, Ngấy hương, Thục địa, Hoài sơn, Đan bì, Bạch linh, Trạch tả, Mật ong.</t>
  </si>
  <si>
    <t>Đương quy; Sinh địa; Xuyên khung; Ngưu tất; Ích mẫu; Đan sâm.</t>
  </si>
  <si>
    <t>Nghệ vàng</t>
  </si>
  <si>
    <t xml:space="preserve">Ống; tiêm </t>
  </si>
  <si>
    <t>80mg; 500mg</t>
  </si>
  <si>
    <t>Ranitidine  HCl;
Tripotassium Bismuth
Dicitrate; Sucralfate</t>
  </si>
  <si>
    <t>Viên trong vỉ,  uống</t>
  </si>
  <si>
    <t>Gói bột pha, uống</t>
  </si>
  <si>
    <t xml:space="preserve">Glimepiride; Metformin </t>
  </si>
  <si>
    <t>Đơn giá</t>
  </si>
  <si>
    <t>Bacillus subtilis</t>
  </si>
  <si>
    <t>Hộp 1 bình xịt 200 nhát xịt (10ml)</t>
  </si>
  <si>
    <t>Chai/ lọ</t>
  </si>
  <si>
    <t>50mg; 1,33mg; 0,7mg</t>
  </si>
  <si>
    <t>70mg (tương đương 10mg Kẽm)</t>
  </si>
  <si>
    <t xml:space="preserve">Lisinopril; Hydrochlorothiazide </t>
  </si>
  <si>
    <t xml:space="preserve"> 250mcg; 25mcg/ liều</t>
  </si>
  <si>
    <t>0,02mg và 0,05mg /nhát xịt</t>
  </si>
  <si>
    <t xml:space="preserve">Ghi chú </t>
  </si>
  <si>
    <t>84mg (tương đương Ranitidine 75mg); 100mg; 300mg</t>
  </si>
  <si>
    <t>Tiêu chuẩn chất lượng</t>
  </si>
  <si>
    <t>TCCS hoặc DĐVN</t>
  </si>
  <si>
    <t>5mg; 80mg</t>
  </si>
  <si>
    <t>50mg; 850mg</t>
  </si>
  <si>
    <t>125mg/  5ml</t>
  </si>
  <si>
    <t xml:space="preserve"> 5mg; 15mg</t>
  </si>
  <si>
    <t>500mg; 15mg; 5mg</t>
  </si>
  <si>
    <t>300mg; 2940mg</t>
  </si>
  <si>
    <t>1mg; 20mg</t>
  </si>
  <si>
    <t>GÓI 3 - THUỐC SẢN XUẤT TRÊN DÂY CHUYỀN SẢN XUẤT ĐẠT TIÊU CHUẨN WHO-GMP 
ĐƯỢC BỘ Y TẾ CẤP GIẤY CHỨNG NHẬN</t>
  </si>
  <si>
    <t xml:space="preserve">Viên phóng thích chậm, uống </t>
  </si>
  <si>
    <t xml:space="preserve">  Viên phóng thich chậm, uống</t>
  </si>
  <si>
    <t>Viên trong vỉ; uống</t>
  </si>
  <si>
    <t>Olopatadine hydrochlorid</t>
  </si>
  <si>
    <t>Ipratropium bromide khan;  Fenoterol hydrobromide</t>
  </si>
  <si>
    <t>Magnesium gluconate; 
Calcium glycerophosphate</t>
  </si>
  <si>
    <t>Sắt gluconat;
 Mangan gluconat, đồng gluconat</t>
  </si>
  <si>
    <t xml:space="preserve">Valsartan; Hydrochorothiazide </t>
  </si>
  <si>
    <t>Ambroxol hydrochloride</t>
  </si>
  <si>
    <t xml:space="preserve">Brinzolamide </t>
  </si>
  <si>
    <t xml:space="preserve">Brimonidin </t>
  </si>
  <si>
    <t>Citrulline malate</t>
  </si>
  <si>
    <t>Erythromycine; tretionin</t>
  </si>
  <si>
    <t>333mg; 145mg hoặc tương đương 500mg Natri valproat</t>
  </si>
  <si>
    <t xml:space="preserve">Amlodipine; Valsartan  </t>
  </si>
  <si>
    <t>Amlodipine; Lisinopril</t>
  </si>
  <si>
    <t>Ampicillin; Sulbactam</t>
  </si>
  <si>
    <t>Betahistine</t>
  </si>
  <si>
    <t>Brimonidine Tartrate; Timolol maleate</t>
  </si>
  <si>
    <t>Brinzolamide; Timolol Maleate</t>
  </si>
  <si>
    <t>Budesonide, formoterol fumarate dihydrate</t>
  </si>
  <si>
    <t>Drotaverine</t>
  </si>
  <si>
    <t>Dydrogesterone</t>
  </si>
  <si>
    <t>Fluorometholone</t>
  </si>
  <si>
    <t>Itopride</t>
  </si>
  <si>
    <t>Kali aspartat; 
Magnesi aspartat</t>
  </si>
  <si>
    <t>Kali Cloride</t>
  </si>
  <si>
    <t>Levobupivacaine</t>
  </si>
  <si>
    <t>Levofloxacine</t>
  </si>
  <si>
    <t>Levothyroxine</t>
  </si>
  <si>
    <t>Moxifloxacine</t>
  </si>
  <si>
    <t>Proparacaine</t>
  </si>
  <si>
    <t>Tobramycine;
Dexamethason</t>
  </si>
  <si>
    <t>Tropicamid;
Phenylephrine</t>
  </si>
  <si>
    <t>Lọ 5ml hỗn dịch, nhỏ mắt</t>
  </si>
  <si>
    <t>Dung dịch tiêm truyền</t>
  </si>
  <si>
    <t>Lisinopril,
Hydroclorothiazid</t>
  </si>
  <si>
    <t>Acetyl leucine</t>
  </si>
  <si>
    <t>Acetylcysteine</t>
  </si>
  <si>
    <t>Erythromycine</t>
  </si>
  <si>
    <t>Losartan; Hydroclorothiazide</t>
  </si>
  <si>
    <t>Ống/hôp, 0,3ml, nhỏ mắt</t>
  </si>
  <si>
    <t>Tên khoa học</t>
  </si>
  <si>
    <t xml:space="preserve">Ranibizumab </t>
  </si>
  <si>
    <t>Monobasic NaPhosphate; Dibasic NaPhosphate</t>
  </si>
  <si>
    <t>GÓI 4: THUỐC CÓ  TƯƠNG ĐƯƠNG SINH HỌC DO BỘ Y TẾ CÔNG BỐ</t>
  </si>
  <si>
    <t>GÓI 8- PHẦN B: THUỐC DƯỢC LIỆU ( THUỐC SỐNG) BV YHCT TỈNH TT HUẾ</t>
  </si>
  <si>
    <t xml:space="preserve">GÓI 8A - PHẦN A: THUỐC CỔ TRUYỀN (THUỐC CHÍN) </t>
  </si>
  <si>
    <t>Tên khoa hoc</t>
  </si>
  <si>
    <t>Rễ hình trụ hơi cong queo thường dài từ 20 - 30 cm, đường kính 5 - 10 mm. Mặt ngoài không cạo vỏ thì màu nâu đỏ. Cắt ngang có nhiều tia từ trung tâm toả ra. Mùi đặc biệt, vị ngọt hơi khe cổ.</t>
  </si>
  <si>
    <t>Flos Syzygii aromatici</t>
  </si>
  <si>
    <t>Semen Cucurbitae</t>
  </si>
  <si>
    <t>Lignum Dracaenae cambodianae</t>
  </si>
  <si>
    <t>Radix et R hizoma Gentianae</t>
  </si>
  <si>
    <t>Folium et lignum Cinnamomi camphorae</t>
  </si>
  <si>
    <t>Semen Cassiae torae</t>
  </si>
  <si>
    <t>Herba Artemisiae vulgaris</t>
  </si>
  <si>
    <t>Fructus Psoraleae corylifoliae</t>
  </si>
  <si>
    <t>Bulbus Eleutherinis subaphyllae</t>
  </si>
  <si>
    <t>Gypsum fibrosum</t>
  </si>
  <si>
    <t>Fructus Xanthii strumarii</t>
  </si>
  <si>
    <t>Rhizoma et Radix Curcumae longae</t>
  </si>
  <si>
    <t>Bulbus Fritillariae</t>
  </si>
  <si>
    <t>Semen Arecae</t>
  </si>
  <si>
    <t>Radix Morindae 
officinalis</t>
  </si>
  <si>
    <t>Thương nhĩ tử (ké đầu ngựa)</t>
  </si>
  <si>
    <t>Xuyên bối 
mẫu</t>
  </si>
  <si>
    <t>Đương quy   (toàn quy)</t>
  </si>
  <si>
    <t xml:space="preserve"> 3%; 0.064%</t>
  </si>
  <si>
    <t xml:space="preserve">Oxacilin </t>
  </si>
  <si>
    <t>Lọ bột, pha tiêm</t>
  </si>
  <si>
    <t>Bupivacaine</t>
  </si>
  <si>
    <t xml:space="preserve">Glimepirid </t>
  </si>
  <si>
    <t>Desloratadin</t>
  </si>
  <si>
    <t xml:space="preserve">Kẽm  Gluconate </t>
  </si>
  <si>
    <t>Natri diquafosol</t>
  </si>
  <si>
    <t>30mg/ml</t>
  </si>
  <si>
    <t>Tafluprost</t>
  </si>
  <si>
    <t>0,015mg/ml</t>
  </si>
  <si>
    <t>Pirenoxine</t>
  </si>
  <si>
    <t>0,05mg/ml</t>
  </si>
  <si>
    <t>15mg/5ml</t>
  </si>
  <si>
    <t>Natri Clorid; Natri Bicarbonat; Kali Clorid; Dextrose khan</t>
  </si>
  <si>
    <t>350mg; 250mg; 150mg; 2g</t>
  </si>
  <si>
    <t>Nabumeton</t>
  </si>
  <si>
    <t>Nicorandil</t>
  </si>
  <si>
    <t xml:space="preserve">Levothyroxin </t>
  </si>
  <si>
    <t xml:space="preserve"> 100 mcg</t>
  </si>
  <si>
    <t>Loratadinne</t>
  </si>
  <si>
    <t xml:space="preserve">Tương đương 50mg Zn </t>
  </si>
  <si>
    <t xml:space="preserve">Mirtazapin </t>
  </si>
  <si>
    <t>Vildagliptin</t>
  </si>
  <si>
    <t>Magnesi lactat dihydrat; B6</t>
  </si>
  <si>
    <t xml:space="preserve"> Viên sủi bọt, uống</t>
  </si>
  <si>
    <t>Cholecalciferol</t>
  </si>
  <si>
    <t xml:space="preserve">Gabapentin   </t>
  </si>
  <si>
    <t xml:space="preserve">GÓI 1 - THUỐC SẢN XUẤT TẠI CÁC CƠ SỞ ĐẠT TIÊU CHUẨN EU-GMP HOẶC PIC/S-GMP THUỘC CÁC NƯỚC THAM GIA ICH và AUSTRALIA HOẶC THUỐC SẢN XUẤT TRÊN DÂY CHUYỀN SẢN XUẤT THUỐC ĐẠT GMP-WHO DO BỘ Y TẾ VIỆT NAM CẤP GIẤY CHỨNG NHẬN VÀ ĐƯỢC CƠ QUAN QUẢN LÝ QUỐC GIA CÓ THẨM QUYỀN CẤP PHÉP LƯU HÀNH TẠI CÁC NƯỚC THAM GIA ICH HOẶC AUSTRALIA </t>
  </si>
  <si>
    <t>GÓI 6: THUỐC GÂY NGHIỆN, THUỐC HƯỚNG THẦN VÀ TIỀN CHẤT</t>
  </si>
  <si>
    <t xml:space="preserve">GÓI 7: THUỐC CỔ TRUYỀN (THUỐC CAO ĐƠN HOÀN TÁN) </t>
  </si>
  <si>
    <t>GÓI 2 - THUỐC SẢN XUẤT TRÊN DÂY CHUYỀN SẢN XUẤT ĐẠT TIÊU CHUẨN EU-GMP HOẶC  PIC/s-GMP NHƯNG KHÔNG THUỘC NƯỚC THAM GIA ICH AUSTRALIA</t>
  </si>
  <si>
    <t>0,5g</t>
  </si>
  <si>
    <t>200.000IU</t>
  </si>
  <si>
    <t>Fusidic acid; 
Hydrocortison acetat</t>
  </si>
  <si>
    <t>Hộp 1 tuýp 10g</t>
  </si>
  <si>
    <t>Cefmetazol</t>
  </si>
  <si>
    <t>Cefoperazon</t>
  </si>
  <si>
    <t>Ranitidin</t>
  </si>
  <si>
    <t>50mg/2ml</t>
  </si>
  <si>
    <t>Amlodipin</t>
  </si>
  <si>
    <t>Lisinopril</t>
  </si>
  <si>
    <t>5mg; 50mg</t>
  </si>
  <si>
    <t xml:space="preserve">Ống 2ml, tiêm </t>
  </si>
  <si>
    <t xml:space="preserve">Olopatadin
 </t>
  </si>
  <si>
    <t xml:space="preserve">Rifamycin 
</t>
  </si>
  <si>
    <t xml:space="preserve">Doripenem 
</t>
  </si>
  <si>
    <t xml:space="preserve">Azithromycin
</t>
  </si>
  <si>
    <t xml:space="preserve">Amlodipin; Losartan </t>
  </si>
  <si>
    <t>Cao mật lợn khô;
Tỏi khô; Cao đặc Actiso;
Than hoạt tính</t>
  </si>
  <si>
    <t xml:space="preserve">Moxifloxacin. </t>
  </si>
  <si>
    <t>0,45g;
 9,6mg</t>
  </si>
  <si>
    <t xml:space="preserve">Salicylic acid;
Betamethason </t>
  </si>
  <si>
    <t>Tub 15g,
 dùng ngoài</t>
  </si>
  <si>
    <t xml:space="preserve">Cefoperazon </t>
  </si>
  <si>
    <t>Tub</t>
  </si>
  <si>
    <t xml:space="preserve"> 100mg;
 50mg/5g </t>
  </si>
  <si>
    <t xml:space="preserve">Viên sủi, uống </t>
  </si>
  <si>
    <t>Viên đặt hậu môn</t>
  </si>
  <si>
    <t>GÓI 5: THUỐC KHÔNG ĐÁP ỨNG TIÊU CHÍ TẠI CÁC GÓI THẦU SỐ 1, 2, 3 và 4</t>
  </si>
  <si>
    <t xml:space="preserve">Tên
hoạt chất </t>
  </si>
  <si>
    <t>Tên 
hoạt chất</t>
  </si>
  <si>
    <t xml:space="preserve">Tổng tiền </t>
  </si>
  <si>
    <t>Tên hoạt chất</t>
  </si>
  <si>
    <t>Rhizoma Atractylodis macrocephalae</t>
  </si>
  <si>
    <t xml:space="preserve">Kẽm </t>
  </si>
  <si>
    <t>Pravastatin</t>
  </si>
  <si>
    <t>5mg; 12,5mg</t>
  </si>
  <si>
    <t>BV PHCN</t>
  </si>
  <si>
    <t>BXCA</t>
  </si>
  <si>
    <t>BV L&amp;BP</t>
  </si>
  <si>
    <t>305mg; 350mcg</t>
  </si>
  <si>
    <t>Uống, viên nang cứng</t>
  </si>
  <si>
    <t>Cao khô Huyết giác</t>
  </si>
  <si>
    <t>KSBT</t>
  </si>
  <si>
    <t>BV RHM</t>
  </si>
  <si>
    <t>Terlipressin</t>
  </si>
  <si>
    <t>0,86mg
 (1mg)</t>
  </si>
  <si>
    <t>Bột đông khô để pha tiêm tĩnh mạch</t>
  </si>
  <si>
    <t>Bột dùng để hít, ống hít 60 liều</t>
  </si>
  <si>
    <t>Mesalazin</t>
  </si>
  <si>
    <t>Gói cốm</t>
  </si>
  <si>
    <t>Bột pha tiêm</t>
  </si>
  <si>
    <t>Hộp 1 lọ, hộp 25 lọ, hộp 100 lọ,  Tiêm</t>
  </si>
  <si>
    <t>BV YHCT</t>
  </si>
  <si>
    <t>BV 
YHCT</t>
  </si>
  <si>
    <t>BV
 YHCT</t>
  </si>
  <si>
    <t>Bạch cương tằm</t>
  </si>
  <si>
    <t>Bombyx Botryticatus</t>
  </si>
  <si>
    <t xml:space="preserve">Toàn thân phơi khô của con tằm nuôi bị nhiễm vi nấm bạch cương </t>
  </si>
  <si>
    <t>Bộ phận dùng khô cứng, hình ống tròn, nhăn, teo, cong, vỏ ngoài mầu xám trắng hoặc mầu nâu xám dài khoảng 3-9,5cm, đường kính 5mm. Bề ngoài mầu trắng nâu.</t>
  </si>
  <si>
    <t>Bạch giới tử</t>
  </si>
  <si>
    <t>Semen Sinapis albae</t>
  </si>
  <si>
    <t>Hạt quả chín đã phơi khô của cây cải trắng</t>
  </si>
  <si>
    <t>Hạt nhỏ hình cầu, đường kính 1,5mm-3mm, mặt ngoài màu trắng xám hay vàng nhạt. Lớp vỏ cứng mỏng có chất dầu, vị hăng cay.</t>
  </si>
  <si>
    <t>Rễ đã phơi khô cạo vỏ của cây Hoàng Cầm</t>
  </si>
  <si>
    <t>Rễ hình chuỳ, vặn xoắn,dài 8-25cm,đường kính 1-3cm. Mặt ngoài màu vàng, rễ to, dài, rắn chắc.</t>
  </si>
  <si>
    <t xml:space="preserve">Hoàng liên 
(chân gà) </t>
  </si>
  <si>
    <t>Thân rễ đã phơi khô của cây Hoàng liên</t>
  </si>
  <si>
    <t>Dược liệu là đoạn thân rễ có kèm theo rễ thường cong queo có nhiều đốt khúc khuỷu to, dễ bẻ gãy, vết bẻ có màu vàng nhạt. Lõi gỗ phía trong màu vàng đậm,vị rất đắng.</t>
  </si>
  <si>
    <t>Búp hoa phơi khô của cây tân di</t>
  </si>
  <si>
    <t>Khô, giống ngòi bút lông, bên ngoài nâu sẫm có nhiều lông nhung vàng như sợi tơ, có mùi thơm đặc biệt không vụn nát.</t>
  </si>
  <si>
    <t>BV Mắt</t>
  </si>
  <si>
    <t>0,4%; 0,3%</t>
  </si>
  <si>
    <t>Hộp 24 lọ 0,5ml, nhỏ mắt</t>
  </si>
  <si>
    <t>Fluorouracil (5-FU)</t>
  </si>
  <si>
    <t xml:space="preserve">Hộp 1 lọ x 10ml </t>
  </si>
  <si>
    <t>BV 
Mắt</t>
  </si>
  <si>
    <t>5mg/5ml</t>
  </si>
  <si>
    <t>Perindopril;
Indapamide; 
Amlodipine</t>
  </si>
  <si>
    <t>5mg; 1.25mg; 5mg</t>
  </si>
  <si>
    <t xml:space="preserve">Cefpodoxim </t>
  </si>
  <si>
    <t xml:space="preserve">Clopidogrel, Aspirin </t>
  </si>
  <si>
    <t>SYT Thanh Hóa</t>
  </si>
  <si>
    <t>SYT Hòa Bình</t>
  </si>
  <si>
    <t>BV  ĐKTW
 Quảng Nam</t>
  </si>
  <si>
    <t>SYT Lạng Sơn</t>
  </si>
  <si>
    <t>SYT Quảng Bình</t>
  </si>
  <si>
    <t>SYT Nghệ An</t>
  </si>
  <si>
    <t>SYT Bắc Kạn</t>
  </si>
  <si>
    <t>SYT Cao Bằng</t>
  </si>
  <si>
    <t>SYT Sơn La</t>
  </si>
  <si>
    <t>SYT Đà Nẵng</t>
  </si>
  <si>
    <t>SYT Bình Định</t>
  </si>
  <si>
    <t>Herba Cistanches</t>
  </si>
  <si>
    <t>SYT Long An</t>
  </si>
  <si>
    <t>Tianeptin</t>
  </si>
  <si>
    <t>12,5mg</t>
  </si>
  <si>
    <t>Clozapin</t>
  </si>
  <si>
    <t>Tuber Dioscoreae persimilis</t>
  </si>
  <si>
    <t>Radix Saposhnikoviae divaricatae</t>
  </si>
  <si>
    <t>BV PDL</t>
  </si>
  <si>
    <t>5mg; 4mg</t>
  </si>
  <si>
    <t>viên trong vĩ ,uống</t>
  </si>
  <si>
    <t>Drotaverin</t>
  </si>
  <si>
    <t>Pheretima</t>
  </si>
  <si>
    <t>Cortex Magnoliae officinali</t>
  </si>
  <si>
    <t>Radix Panasus notoginseng</t>
  </si>
  <si>
    <t>Radix Rehmanniae glutinosae praeparata</t>
  </si>
  <si>
    <t>Syt Huế</t>
  </si>
  <si>
    <t>Gói, uống</t>
  </si>
  <si>
    <t>1 - 2 tỷ bào tử</t>
  </si>
  <si>
    <t>Quy cách, dạng dùng</t>
  </si>
  <si>
    <t>500mg; 65000IU; 100000 IU</t>
  </si>
  <si>
    <t>1000mg; 500mg</t>
  </si>
  <si>
    <t>Chai 100ml, 
DD hít</t>
  </si>
  <si>
    <t>Chai 250ml, 
DD hít</t>
  </si>
  <si>
    <t xml:space="preserve">hộp 20 ống * 10 ml dung dịch uống ,Uống </t>
  </si>
  <si>
    <t>Gói trong hộp, 
uống</t>
  </si>
  <si>
    <t>Viên trong vỉ; 
Uống</t>
  </si>
  <si>
    <t xml:space="preserve">Gói trong hộp, 
uống </t>
  </si>
  <si>
    <t>200mg/5ml</t>
  </si>
  <si>
    <t>Chai 100ml, 
uống</t>
  </si>
  <si>
    <t>Lọ bột,
tiêm/tiêm truyền</t>
  </si>
  <si>
    <t>450mg, 50mg</t>
  </si>
  <si>
    <t>Tube 5g, 
bôi  ngoài da</t>
  </si>
  <si>
    <t>Gói nhũ dịch, 
uống</t>
  </si>
  <si>
    <t>Chai 125ml, 
dùng ngoài</t>
  </si>
  <si>
    <t>Doripenem</t>
  </si>
  <si>
    <t>Lọ 250ml, 
tiêm truyền</t>
  </si>
  <si>
    <t>Montelukast</t>
  </si>
  <si>
    <t>Lọ 10ml, 
dùng ngoài</t>
  </si>
  <si>
    <t>Chai 250ml, 
tiêm truyền</t>
  </si>
  <si>
    <t>Lọ 5ml, 
dung dịch nhỏ mắt</t>
  </si>
  <si>
    <t>Lọ 10ml, 
dung dịch  nhỏ mắt</t>
  </si>
  <si>
    <t>Gói 5ml, 
dung dịch uống</t>
  </si>
  <si>
    <t>Lọ 100ml, 
dung dịch uống</t>
  </si>
  <si>
    <t>Viên trong vĩ, 
uống</t>
  </si>
  <si>
    <t>Chai 30ml, 
hỗn dịch uống</t>
  </si>
  <si>
    <t>Fluticasone 
propionat</t>
  </si>
  <si>
    <t>Uống ,
Viên nén bao phim</t>
  </si>
  <si>
    <t>500mg/10ml</t>
  </si>
  <si>
    <t>≥ 108CFU /500mg</t>
  </si>
  <si>
    <t xml:space="preserve">Gliclazide;
Metformin </t>
  </si>
  <si>
    <t>Viên giải phóng chậm, 
uống</t>
  </si>
  <si>
    <t>Chai 2.5ml, 
nhỏ mắt</t>
  </si>
  <si>
    <t xml:space="preserve">Vildagliptin; 
Metformin HCL </t>
  </si>
  <si>
    <t>Kali Iodid, 
Natri Iodid</t>
  </si>
  <si>
    <t xml:space="preserve"> Tube 10g, 
dùng ngoài</t>
  </si>
  <si>
    <t>Chai 100ml uống</t>
  </si>
  <si>
    <r>
      <t>15 loại acid amin, sorbitol, Na</t>
    </r>
    <r>
      <rPr>
        <vertAlign val="superscript"/>
        <sz val="13"/>
        <color theme="1"/>
        <rFont val="Times New Roman"/>
        <family val="1"/>
      </rPr>
      <t>+</t>
    </r>
    <r>
      <rPr>
        <sz val="13"/>
        <color theme="1"/>
        <rFont val="Times New Roman"/>
        <family val="1"/>
      </rPr>
      <t>, K</t>
    </r>
    <r>
      <rPr>
        <vertAlign val="superscript"/>
        <sz val="13"/>
        <color theme="1"/>
        <rFont val="Times New Roman"/>
        <family val="1"/>
      </rPr>
      <t>+</t>
    </r>
    <r>
      <rPr>
        <sz val="13"/>
        <color theme="1"/>
        <rFont val="Times New Roman"/>
        <family val="1"/>
      </rPr>
      <t>, Mg</t>
    </r>
    <r>
      <rPr>
        <vertAlign val="superscript"/>
        <sz val="13"/>
        <color theme="1"/>
        <rFont val="Times New Roman"/>
        <family val="1"/>
      </rPr>
      <t>2+</t>
    </r>
    <r>
      <rPr>
        <sz val="13"/>
        <color theme="1"/>
        <rFont val="Times New Roman"/>
        <family val="1"/>
      </rPr>
      <t>,CL</t>
    </r>
    <r>
      <rPr>
        <vertAlign val="superscript"/>
        <sz val="13"/>
        <color theme="1"/>
        <rFont val="Times New Roman"/>
        <family val="1"/>
      </rPr>
      <t>-</t>
    </r>
  </si>
  <si>
    <t>Indapamide, 
Amlodipine</t>
  </si>
  <si>
    <t>Polyethylen glycol; Propylen glycol</t>
  </si>
  <si>
    <t xml:space="preserve"> 1g; 0,5g</t>
  </si>
  <si>
    <t xml:space="preserve">Calci carbonat; Vitamin D3 </t>
  </si>
  <si>
    <t>750mg; 200UI</t>
  </si>
  <si>
    <t>Nồng độ,
HL</t>
  </si>
  <si>
    <t>Hydroclorothiazide;
Telmisartan</t>
  </si>
  <si>
    <r>
      <t xml:space="preserve">Radix </t>
    </r>
    <r>
      <rPr>
        <i/>
        <sz val="10.5"/>
        <color theme="1"/>
        <rFont val="Times New Roman"/>
        <family val="1"/>
      </rPr>
      <t>Trichosanthis</t>
    </r>
  </si>
  <si>
    <t xml:space="preserve"> A Lưới </t>
  </si>
  <si>
    <t xml:space="preserve"> P Điền </t>
  </si>
  <si>
    <t>N Đông</t>
  </si>
  <si>
    <t>P Lộc</t>
  </si>
  <si>
    <t>P Vang</t>
  </si>
  <si>
    <t xml:space="preserve"> TP Huế</t>
  </si>
  <si>
    <t>BV TT</t>
  </si>
  <si>
    <t>BV CM</t>
  </si>
  <si>
    <t>P. SKCB</t>
  </si>
  <si>
    <t>Ban SKCB</t>
  </si>
  <si>
    <t xml:space="preserve"> H Trà</t>
  </si>
  <si>
    <t>A Lưới</t>
  </si>
  <si>
    <t>H Trà</t>
  </si>
  <si>
    <t>BV B Điền</t>
  </si>
  <si>
    <t>A lưới</t>
  </si>
  <si>
    <t xml:space="preserve">P Điền </t>
  </si>
  <si>
    <t>HThủy</t>
  </si>
  <si>
    <t>BV  
B Điền</t>
  </si>
  <si>
    <t xml:space="preserve"> A Lưới</t>
  </si>
  <si>
    <t>BV BĐ</t>
  </si>
  <si>
    <t xml:space="preserve"> A lưới </t>
  </si>
  <si>
    <t xml:space="preserve">A Lưới </t>
  </si>
  <si>
    <t>BV 
L&amp;BP</t>
  </si>
  <si>
    <t>don gia</t>
  </si>
  <si>
    <t>s/l</t>
  </si>
  <si>
    <t>2,5mg và 0,5mgl</t>
  </si>
  <si>
    <t>Bình 200 liều, 
Bình/10ml, khí dùng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</si>
</sst>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_(* #,##0_);_(* \(#,##0\);_(* &quot;-&quot;??_);_(@_)"/>
    <numFmt numFmtId="166" formatCode="_-* #,##0\ _₫_-;\-* #,##0\ _₫_-;_-* &quot;-&quot;??\ _₫_-;_-@_-"/>
    <numFmt numFmtId="167" formatCode="0.0%"/>
    <numFmt numFmtId="168" formatCode="#,##0;[Red]#,##0"/>
    <numFmt numFmtId="169" formatCode="#,##0_);\-#,##0"/>
  </numFmts>
  <fonts count="106" x14ac:knownFonts="1">
    <font>
      <sz val="10"/>
      <name val="Arial"/>
    </font>
    <font>
      <sz val="11"/>
      <color theme="1"/>
      <name val="Calibri"/>
      <family val="2"/>
      <charset val="163"/>
      <scheme val="minor"/>
    </font>
    <font>
      <sz val="10"/>
      <name val="Arial"/>
      <family val="2"/>
      <charset val="163"/>
    </font>
    <font>
      <sz val="10"/>
      <color indexed="8"/>
      <name val="Arial"/>
      <family val="2"/>
    </font>
    <font>
      <b/>
      <sz val="8"/>
      <color indexed="81"/>
      <name val="Tahoma"/>
      <family val="2"/>
      <charset val="163"/>
    </font>
    <font>
      <sz val="8"/>
      <color indexed="81"/>
      <name val="Tahoma"/>
      <family val="2"/>
      <charset val="163"/>
    </font>
    <font>
      <b/>
      <sz val="9"/>
      <color indexed="81"/>
      <name val="Tahoma"/>
      <family val="2"/>
      <charset val="163"/>
    </font>
    <font>
      <sz val="9"/>
      <color indexed="81"/>
      <name val="Tahoma"/>
      <family val="2"/>
      <charset val="163"/>
    </font>
    <font>
      <sz val="10"/>
      <name val="Arial"/>
      <family val="2"/>
      <charset val="163"/>
    </font>
    <font>
      <sz val="10"/>
      <name val="Arial"/>
      <family val="2"/>
      <charset val="163"/>
    </font>
    <font>
      <sz val="10"/>
      <name val="Arial"/>
      <family val="2"/>
    </font>
    <font>
      <sz val="11"/>
      <color indexed="8"/>
      <name val="Calibri"/>
      <family val="2"/>
    </font>
    <font>
      <sz val="10"/>
      <name val="MS Sans Serif"/>
      <family val="2"/>
    </font>
    <font>
      <sz val="9"/>
      <color indexed="81"/>
      <name val="Tahoma"/>
      <family val="2"/>
    </font>
    <font>
      <sz val="10"/>
      <name val=".VnTime"/>
      <family val="2"/>
    </font>
    <font>
      <b/>
      <sz val="10"/>
      <name val="Cambria"/>
      <family val="1"/>
      <charset val="163"/>
    </font>
    <font>
      <sz val="10"/>
      <name val="Cambria"/>
      <family val="1"/>
      <charset val="163"/>
    </font>
    <font>
      <sz val="8"/>
      <name val="Cambria"/>
      <family val="1"/>
      <charset val="163"/>
    </font>
    <font>
      <sz val="7"/>
      <name val="Cambria"/>
      <family val="1"/>
      <charset val="163"/>
    </font>
    <font>
      <b/>
      <sz val="9"/>
      <name val="Cambria"/>
      <family val="1"/>
      <charset val="163"/>
    </font>
    <font>
      <sz val="9"/>
      <name val="Cambria"/>
      <family val="1"/>
      <charset val="163"/>
    </font>
    <font>
      <b/>
      <sz val="8"/>
      <name val="Cambria"/>
      <family val="1"/>
      <charset val="163"/>
    </font>
    <font>
      <vertAlign val="superscript"/>
      <sz val="10"/>
      <name val="Cambria"/>
      <family val="1"/>
      <charset val="163"/>
    </font>
    <font>
      <b/>
      <sz val="11"/>
      <name val="Cambria"/>
      <family val="1"/>
      <charset val="163"/>
    </font>
    <font>
      <b/>
      <sz val="9"/>
      <color indexed="81"/>
      <name val="Tahoma"/>
      <family val="2"/>
    </font>
    <font>
      <sz val="10"/>
      <name val="Cambria"/>
      <family val="1"/>
    </font>
    <font>
      <b/>
      <sz val="10"/>
      <name val="Cambria"/>
      <family val="1"/>
    </font>
    <font>
      <sz val="8"/>
      <name val="Cambria"/>
      <family val="1"/>
    </font>
    <font>
      <sz val="10"/>
      <name val="Times New Roman"/>
      <family val="1"/>
    </font>
    <font>
      <b/>
      <sz val="11"/>
      <name val="Times New Roman"/>
      <family val="1"/>
    </font>
    <font>
      <b/>
      <sz val="8"/>
      <name val="Times New Roman"/>
      <family val="1"/>
    </font>
    <font>
      <sz val="11"/>
      <name val="Times New Roman"/>
      <family val="1"/>
    </font>
    <font>
      <b/>
      <sz val="9"/>
      <name val="Cambria"/>
      <family val="1"/>
    </font>
    <font>
      <sz val="10"/>
      <name val="Cambria"/>
      <family val="1"/>
      <charset val="163"/>
    </font>
    <font>
      <sz val="10"/>
      <color indexed="8"/>
      <name val="Times New Roman"/>
      <family val="1"/>
    </font>
    <font>
      <sz val="11"/>
      <color indexed="8"/>
      <name val="Times New Roman"/>
      <family val="1"/>
    </font>
    <font>
      <sz val="8"/>
      <name val="Arial"/>
      <family val="2"/>
    </font>
    <font>
      <b/>
      <sz val="10"/>
      <name val="Times New Roman"/>
      <family val="1"/>
    </font>
    <font>
      <sz val="12"/>
      <name val="Times New Roman"/>
      <family val="1"/>
    </font>
    <font>
      <i/>
      <sz val="10"/>
      <name val="Cambria"/>
      <family val="1"/>
    </font>
    <font>
      <sz val="13"/>
      <name val="Times New Roman"/>
      <family val="1"/>
    </font>
    <font>
      <sz val="9"/>
      <name val="Tahoma"/>
      <family val="2"/>
    </font>
    <font>
      <sz val="9"/>
      <name val="Tahoma"/>
      <family val="2"/>
      <charset val="163"/>
    </font>
    <font>
      <sz val="8"/>
      <name val="Times New Roman"/>
      <family val="1"/>
    </font>
    <font>
      <b/>
      <sz val="8"/>
      <color indexed="81"/>
      <name val="Tahoma"/>
      <family val="2"/>
    </font>
    <font>
      <sz val="8"/>
      <color indexed="81"/>
      <name val="Tahoma"/>
      <family val="2"/>
    </font>
    <font>
      <b/>
      <sz val="12"/>
      <name val="Times New Roman"/>
      <family val="1"/>
    </font>
    <font>
      <sz val="11"/>
      <color theme="1"/>
      <name val="Calibri"/>
      <family val="2"/>
      <scheme val="minor"/>
    </font>
    <font>
      <sz val="11"/>
      <color theme="1"/>
      <name val="Times New Roman"/>
      <family val="1"/>
    </font>
    <font>
      <sz val="9"/>
      <color rgb="FFFF0000"/>
      <name val="Cambria"/>
      <family val="1"/>
      <charset val="163"/>
    </font>
    <font>
      <sz val="10"/>
      <color rgb="FFFF0000"/>
      <name val="Cambria"/>
      <family val="1"/>
      <charset val="163"/>
    </font>
    <font>
      <sz val="10"/>
      <color rgb="FFFF0000"/>
      <name val="Cambria"/>
      <family val="1"/>
    </font>
    <font>
      <sz val="10"/>
      <name val="Cambria"/>
      <family val="1"/>
      <scheme val="major"/>
    </font>
    <font>
      <sz val="10"/>
      <color theme="1"/>
      <name val="Times New Roman"/>
      <family val="1"/>
    </font>
    <font>
      <sz val="10"/>
      <color rgb="FFFF0000"/>
      <name val="Times New Roman"/>
      <family val="1"/>
    </font>
    <font>
      <sz val="11"/>
      <color rgb="FFFF0000"/>
      <name val="Times New Roman"/>
      <family val="1"/>
    </font>
    <font>
      <b/>
      <sz val="10"/>
      <color rgb="FFFF0000"/>
      <name val="Cambria"/>
      <family val="1"/>
      <charset val="163"/>
    </font>
    <font>
      <sz val="12"/>
      <color rgb="FFFF0000"/>
      <name val="Times New Roman"/>
      <family val="1"/>
    </font>
    <font>
      <sz val="11"/>
      <name val="Cambria"/>
      <family val="1"/>
      <charset val="163"/>
    </font>
    <font>
      <b/>
      <sz val="11"/>
      <color theme="1"/>
      <name val="Cambria"/>
      <family val="1"/>
    </font>
    <font>
      <sz val="9"/>
      <name val="Arial"/>
      <family val="2"/>
    </font>
    <font>
      <b/>
      <sz val="9"/>
      <name val="Arial"/>
      <family val="2"/>
    </font>
    <font>
      <b/>
      <sz val="8"/>
      <name val="Arial"/>
      <family val="2"/>
    </font>
    <font>
      <sz val="9"/>
      <color theme="1"/>
      <name val="Arial"/>
      <family val="2"/>
    </font>
    <font>
      <b/>
      <sz val="9"/>
      <color theme="1"/>
      <name val="Arial"/>
      <family val="2"/>
    </font>
    <font>
      <b/>
      <sz val="9"/>
      <color rgb="FFFF0000"/>
      <name val="Arial"/>
      <family val="2"/>
    </font>
    <font>
      <b/>
      <sz val="10"/>
      <name val="Arial"/>
      <family val="2"/>
    </font>
    <font>
      <sz val="9"/>
      <color rgb="FFFF0000"/>
      <name val="Arial"/>
      <family val="2"/>
    </font>
    <font>
      <sz val="10"/>
      <color theme="1"/>
      <name val="Arial"/>
      <family val="2"/>
    </font>
    <font>
      <sz val="10"/>
      <color theme="1"/>
      <name val="Cambria"/>
      <family val="1"/>
    </font>
    <font>
      <sz val="10"/>
      <color theme="1"/>
      <name val="Cambria"/>
      <family val="1"/>
      <scheme val="major"/>
    </font>
    <font>
      <vertAlign val="superscript"/>
      <sz val="10"/>
      <color theme="1"/>
      <name val="Cambria"/>
      <family val="1"/>
      <scheme val="major"/>
    </font>
    <font>
      <sz val="9"/>
      <color theme="1"/>
      <name val="Times New Roman"/>
      <family val="1"/>
    </font>
    <font>
      <sz val="8"/>
      <color theme="1"/>
      <name val="Times New Roman"/>
      <family val="1"/>
    </font>
    <font>
      <sz val="13"/>
      <color indexed="8"/>
      <name val="Times New Roman"/>
      <family val="1"/>
    </font>
    <font>
      <sz val="11"/>
      <color indexed="8"/>
      <name val="Calibri"/>
      <family val="2"/>
      <charset val="1"/>
    </font>
    <font>
      <vertAlign val="superscript"/>
      <sz val="11"/>
      <name val="Times New Roman"/>
      <family val="1"/>
    </font>
    <font>
      <sz val="12"/>
      <name val="Cambria"/>
      <family val="1"/>
      <charset val="163"/>
    </font>
    <font>
      <sz val="14"/>
      <name val="Cambria"/>
      <family val="1"/>
      <charset val="163"/>
    </font>
    <font>
      <sz val="12"/>
      <name val="Cambria"/>
      <family val="1"/>
    </font>
    <font>
      <b/>
      <sz val="13"/>
      <color indexed="81"/>
      <name val="Times New Roman"/>
      <family val="1"/>
    </font>
    <font>
      <sz val="13"/>
      <color indexed="81"/>
      <name val="Times New Roman"/>
      <family val="1"/>
    </font>
    <font>
      <b/>
      <sz val="12"/>
      <color theme="1"/>
      <name val="Times New Roman"/>
      <family val="1"/>
    </font>
    <font>
      <sz val="12"/>
      <color theme="1"/>
      <name val="Times New Roman"/>
      <family val="1"/>
    </font>
    <font>
      <b/>
      <sz val="11"/>
      <color theme="1"/>
      <name val="Times New Roman"/>
      <family val="1"/>
    </font>
    <font>
      <sz val="12"/>
      <name val=".VnTime"/>
      <family val="2"/>
    </font>
    <font>
      <sz val="12"/>
      <color indexed="8"/>
      <name val="Arial"/>
      <family val="2"/>
    </font>
    <font>
      <sz val="11"/>
      <color theme="1"/>
      <name val="Times New Roman"/>
      <family val="2"/>
    </font>
    <font>
      <b/>
      <sz val="11"/>
      <color theme="1"/>
      <name val="Times New Roman"/>
      <family val="1"/>
      <charset val="163"/>
    </font>
    <font>
      <b/>
      <sz val="12"/>
      <color theme="1"/>
      <name val="Times"/>
      <family val="2"/>
    </font>
    <font>
      <sz val="12"/>
      <color theme="1"/>
      <name val="Times"/>
      <family val="2"/>
    </font>
    <font>
      <sz val="12"/>
      <name val="Arial"/>
      <family val="2"/>
    </font>
    <font>
      <b/>
      <sz val="12"/>
      <name val="Arial"/>
      <family val="2"/>
    </font>
    <font>
      <b/>
      <sz val="13"/>
      <color theme="1"/>
      <name val="Times New Roman"/>
      <family val="1"/>
    </font>
    <font>
      <sz val="13"/>
      <color theme="1"/>
      <name val="Times New Roman"/>
      <family val="1"/>
    </font>
    <font>
      <vertAlign val="superscript"/>
      <sz val="13"/>
      <color theme="1"/>
      <name val="Times New Roman"/>
      <family val="1"/>
    </font>
    <font>
      <b/>
      <sz val="13"/>
      <name val="Times New Roman"/>
      <family val="1"/>
    </font>
    <font>
      <sz val="13"/>
      <color rgb="FFFF0000"/>
      <name val="Times New Roman"/>
      <family val="1"/>
    </font>
    <font>
      <i/>
      <sz val="13"/>
      <color theme="1"/>
      <name val="Times New Roman"/>
      <family val="1"/>
    </font>
    <font>
      <sz val="13"/>
      <color theme="1"/>
      <name val="Arial"/>
      <family val="2"/>
      <charset val="163"/>
    </font>
    <font>
      <sz val="13"/>
      <color theme="1"/>
      <name val="Cambria"/>
      <family val="1"/>
      <charset val="163"/>
      <scheme val="major"/>
    </font>
    <font>
      <sz val="13"/>
      <color theme="1"/>
      <name val="Cambria"/>
      <family val="1"/>
      <charset val="163"/>
    </font>
    <font>
      <i/>
      <sz val="12"/>
      <color theme="1"/>
      <name val="Times New Roman"/>
      <family val="1"/>
    </font>
    <font>
      <i/>
      <sz val="11.5"/>
      <color theme="1"/>
      <name val="Times New Roman"/>
      <family val="1"/>
    </font>
    <font>
      <i/>
      <sz val="11"/>
      <color theme="1"/>
      <name val="Times New Roman"/>
      <family val="1"/>
    </font>
    <font>
      <i/>
      <sz val="10.5"/>
      <color theme="1"/>
      <name val="Times New Roman"/>
      <family val="1"/>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0"/>
        <bgColor indexed="0"/>
      </patternFill>
    </fill>
    <fill>
      <patternFill patternType="solid">
        <fgColor rgb="FFFFC000"/>
        <bgColor indexed="64"/>
      </patternFill>
    </fill>
    <fill>
      <patternFill patternType="solid">
        <fgColor theme="3" tint="0.79998168889431442"/>
        <bgColor indexed="64"/>
      </patternFill>
    </fill>
    <fill>
      <patternFill patternType="solid">
        <fgColor theme="4"/>
        <bgColor indexed="64"/>
      </patternFill>
    </fill>
    <fill>
      <patternFill patternType="solid">
        <fgColor rgb="FF00B0F0"/>
        <bgColor indexed="64"/>
      </patternFill>
    </fill>
    <fill>
      <patternFill patternType="solid">
        <fgColor theme="5"/>
        <bgColor indexed="64"/>
      </patternFill>
    </fill>
    <fill>
      <patternFill patternType="solid">
        <fgColor theme="6"/>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s>
  <cellStyleXfs count="46">
    <xf numFmtId="0" fontId="0" fillId="0" borderId="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0" fontId="12" fillId="0" borderId="0"/>
    <xf numFmtId="0" fontId="10" fillId="0" borderId="0"/>
    <xf numFmtId="0" fontId="47" fillId="0" borderId="0"/>
    <xf numFmtId="0" fontId="47" fillId="0" borderId="0"/>
    <xf numFmtId="0" fontId="47" fillId="0" borderId="0"/>
    <xf numFmtId="0" fontId="10" fillId="0" borderId="0"/>
    <xf numFmtId="0" fontId="10" fillId="0" borderId="0"/>
    <xf numFmtId="0" fontId="47" fillId="0" borderId="0"/>
    <xf numFmtId="0" fontId="10" fillId="0" borderId="0"/>
    <xf numFmtId="0" fontId="9" fillId="0" borderId="0"/>
    <xf numFmtId="0" fontId="10" fillId="0" borderId="0"/>
    <xf numFmtId="0" fontId="47" fillId="0" borderId="0"/>
    <xf numFmtId="0" fontId="8" fillId="0" borderId="0"/>
    <xf numFmtId="0" fontId="47" fillId="0" borderId="0"/>
    <xf numFmtId="0" fontId="47" fillId="0" borderId="0"/>
    <xf numFmtId="0" fontId="10" fillId="0" borderId="0"/>
    <xf numFmtId="0" fontId="2" fillId="0" borderId="0"/>
    <xf numFmtId="0" fontId="9" fillId="0" borderId="0"/>
    <xf numFmtId="0" fontId="11" fillId="0" borderId="0"/>
    <xf numFmtId="0" fontId="3" fillId="0" borderId="0"/>
    <xf numFmtId="9" fontId="2" fillId="0" borderId="0" applyFont="0" applyFill="0" applyBorder="0" applyAlignment="0" applyProtection="0"/>
    <xf numFmtId="0" fontId="3" fillId="0" borderId="0">
      <alignment vertical="top"/>
    </xf>
    <xf numFmtId="0" fontId="10" fillId="0" borderId="0"/>
    <xf numFmtId="43" fontId="40" fillId="0" borderId="0" applyFont="0" applyFill="0" applyBorder="0" applyAlignment="0" applyProtection="0"/>
    <xf numFmtId="0" fontId="47" fillId="0" borderId="0"/>
    <xf numFmtId="0" fontId="74" fillId="0" borderId="0">
      <alignment vertical="center"/>
    </xf>
    <xf numFmtId="0" fontId="75" fillId="0" borderId="0"/>
    <xf numFmtId="0" fontId="85" fillId="0" borderId="0"/>
    <xf numFmtId="0" fontId="2" fillId="0" borderId="0"/>
    <xf numFmtId="0" fontId="10" fillId="0" borderId="0"/>
    <xf numFmtId="0" fontId="86" fillId="0" borderId="0"/>
    <xf numFmtId="0" fontId="10" fillId="0" borderId="0"/>
    <xf numFmtId="0" fontId="87" fillId="0" borderId="0"/>
    <xf numFmtId="0" fontId="87" fillId="0" borderId="0"/>
    <xf numFmtId="0" fontId="2" fillId="0" borderId="0"/>
    <xf numFmtId="0" fontId="1" fillId="0" borderId="0"/>
    <xf numFmtId="164" fontId="87" fillId="0" borderId="0" applyFont="0" applyFill="0" applyBorder="0" applyAlignment="0" applyProtection="0"/>
  </cellStyleXfs>
  <cellXfs count="861">
    <xf numFmtId="0" fontId="0" fillId="0" borderId="0" xfId="0"/>
    <xf numFmtId="3"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center" vertical="center" wrapText="1"/>
    </xf>
    <xf numFmtId="3" fontId="16" fillId="0" borderId="1" xfId="25"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0" fontId="16" fillId="0" borderId="0" xfId="0" applyFont="1" applyFill="1" applyAlignment="1">
      <alignment vertical="center" wrapText="1"/>
    </xf>
    <xf numFmtId="49" fontId="15" fillId="0" borderId="1" xfId="0" applyNumberFormat="1" applyFont="1" applyFill="1" applyBorder="1" applyAlignment="1">
      <alignment horizontal="center" vertical="center" wrapText="1"/>
    </xf>
    <xf numFmtId="0" fontId="20" fillId="0" borderId="0" xfId="0" applyFont="1" applyFill="1" applyAlignment="1">
      <alignment vertical="center"/>
    </xf>
    <xf numFmtId="3" fontId="20" fillId="0" borderId="0" xfId="0" applyNumberFormat="1" applyFont="1" applyFill="1" applyAlignment="1">
      <alignment vertical="center" wrapText="1"/>
    </xf>
    <xf numFmtId="0" fontId="23" fillId="0" borderId="0" xfId="0" applyFont="1" applyFill="1" applyAlignment="1">
      <alignment horizontal="center" vertical="center" wrapText="1"/>
    </xf>
    <xf numFmtId="0" fontId="17" fillId="0" borderId="0" xfId="0" applyFont="1" applyFill="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10" fontId="16" fillId="0" borderId="1" xfId="0" applyNumberFormat="1" applyFont="1" applyFill="1" applyBorder="1" applyAlignment="1">
      <alignment horizontal="center" vertical="center" wrapText="1"/>
    </xf>
    <xf numFmtId="3" fontId="16" fillId="0" borderId="1" xfId="25" applyNumberFormat="1" applyFont="1" applyFill="1" applyBorder="1" applyAlignment="1">
      <alignment horizontal="left" vertical="center" wrapText="1"/>
    </xf>
    <xf numFmtId="0" fontId="19" fillId="0" borderId="0" xfId="0" applyFont="1" applyFill="1" applyAlignment="1">
      <alignment horizontal="center" vertical="center"/>
    </xf>
    <xf numFmtId="3" fontId="19"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3" fontId="16" fillId="0" borderId="0" xfId="0" applyNumberFormat="1" applyFont="1" applyFill="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vertical="center"/>
    </xf>
    <xf numFmtId="3" fontId="19" fillId="0" borderId="1" xfId="0" applyNumberFormat="1" applyFont="1" applyFill="1" applyBorder="1" applyAlignment="1">
      <alignment horizontal="center" vertical="center" wrapText="1"/>
    </xf>
    <xf numFmtId="3" fontId="20" fillId="0" borderId="1" xfId="0" applyNumberFormat="1" applyFont="1" applyFill="1" applyBorder="1" applyAlignment="1">
      <alignment vertical="center" wrapText="1"/>
    </xf>
    <xf numFmtId="0" fontId="26" fillId="0" borderId="1" xfId="0" applyFont="1" applyFill="1" applyBorder="1" applyAlignment="1">
      <alignment horizontal="center" vertical="center" wrapText="1"/>
    </xf>
    <xf numFmtId="3" fontId="18" fillId="0" borderId="1" xfId="0" applyNumberFormat="1" applyFont="1" applyFill="1" applyBorder="1" applyAlignment="1">
      <alignment vertical="center" wrapText="1"/>
    </xf>
    <xf numFmtId="3" fontId="25" fillId="0" borderId="1"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3" fontId="20" fillId="0" borderId="1" xfId="0" applyNumberFormat="1" applyFont="1" applyFill="1" applyBorder="1" applyAlignment="1">
      <alignment horizontal="right" vertical="center"/>
    </xf>
    <xf numFmtId="3" fontId="16" fillId="0" borderId="0" xfId="0" applyNumberFormat="1" applyFont="1" applyFill="1" applyAlignment="1">
      <alignment horizontal="left" vertical="center" wrapText="1"/>
    </xf>
    <xf numFmtId="0" fontId="29" fillId="0" borderId="1" xfId="0"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3" fontId="31" fillId="0" borderId="1" xfId="0" applyNumberFormat="1" applyFont="1" applyFill="1" applyBorder="1" applyAlignment="1">
      <alignment vertical="center" wrapText="1"/>
    </xf>
    <xf numFmtId="0" fontId="19" fillId="0" borderId="1" xfId="0" applyFont="1" applyFill="1" applyBorder="1" applyAlignment="1">
      <alignment horizontal="center" vertical="center"/>
    </xf>
    <xf numFmtId="3" fontId="20" fillId="0" borderId="1" xfId="0" applyNumberFormat="1" applyFont="1" applyFill="1" applyBorder="1" applyAlignment="1">
      <alignment vertical="center"/>
    </xf>
    <xf numFmtId="3" fontId="28" fillId="0" borderId="1" xfId="25" applyNumberFormat="1" applyFont="1" applyFill="1" applyBorder="1" applyAlignment="1">
      <alignment horizontal="center" vertical="center" wrapText="1"/>
    </xf>
    <xf numFmtId="49" fontId="28" fillId="0" borderId="1" xfId="25" applyNumberFormat="1" applyFont="1" applyFill="1" applyBorder="1" applyAlignment="1">
      <alignment horizontal="center" vertical="center" wrapText="1"/>
    </xf>
    <xf numFmtId="3" fontId="28" fillId="0" borderId="1" xfId="25" applyNumberFormat="1" applyFont="1" applyFill="1" applyBorder="1" applyAlignment="1">
      <alignment horizontal="left" vertical="center" wrapText="1"/>
    </xf>
    <xf numFmtId="3" fontId="28" fillId="0" borderId="1" xfId="25" applyNumberFormat="1" applyFont="1" applyFill="1" applyBorder="1" applyAlignment="1">
      <alignment horizontal="right" vertical="center" wrapText="1"/>
    </xf>
    <xf numFmtId="3" fontId="25" fillId="0" borderId="1" xfId="25" applyNumberFormat="1" applyFont="1" applyFill="1" applyBorder="1" applyAlignment="1">
      <alignment horizontal="center" vertical="center" wrapText="1"/>
    </xf>
    <xf numFmtId="49" fontId="25" fillId="0" borderId="1" xfId="25" applyNumberFormat="1" applyFont="1" applyFill="1" applyBorder="1" applyAlignment="1">
      <alignment horizontal="center" vertical="center" wrapText="1"/>
    </xf>
    <xf numFmtId="3" fontId="33" fillId="0" borderId="1" xfId="0" applyNumberFormat="1" applyFont="1" applyFill="1" applyBorder="1" applyAlignment="1">
      <alignment horizontal="right" vertical="center"/>
    </xf>
    <xf numFmtId="49" fontId="28" fillId="0" borderId="1" xfId="0" applyNumberFormat="1" applyFont="1" applyFill="1" applyBorder="1" applyAlignment="1">
      <alignment horizontal="center" vertical="center" wrapText="1"/>
    </xf>
    <xf numFmtId="165" fontId="28" fillId="0" borderId="1" xfId="3"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3" fontId="28" fillId="0" borderId="1" xfId="0" applyNumberFormat="1" applyFont="1" applyFill="1" applyBorder="1" applyAlignment="1">
      <alignment horizontal="left" vertical="center" wrapText="1"/>
    </xf>
    <xf numFmtId="3" fontId="28" fillId="0" borderId="1" xfId="0" applyNumberFormat="1" applyFont="1" applyFill="1" applyBorder="1" applyAlignment="1">
      <alignment horizontal="center" vertical="center" wrapText="1"/>
    </xf>
    <xf numFmtId="0" fontId="28"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lignment horizontal="center" vertical="center"/>
    </xf>
    <xf numFmtId="0" fontId="38" fillId="0" borderId="1" xfId="0" applyFont="1" applyFill="1" applyBorder="1" applyAlignment="1">
      <alignment horizontal="left" vertical="center" wrapText="1"/>
    </xf>
    <xf numFmtId="3" fontId="32" fillId="0" borderId="1" xfId="0" applyNumberFormat="1" applyFont="1" applyFill="1" applyBorder="1" applyAlignment="1">
      <alignment vertical="center" wrapText="1"/>
    </xf>
    <xf numFmtId="3" fontId="28" fillId="0" borderId="1" xfId="0" applyNumberFormat="1" applyFont="1" applyFill="1" applyBorder="1" applyAlignment="1">
      <alignment vertical="center" wrapText="1"/>
    </xf>
    <xf numFmtId="3" fontId="28" fillId="0" borderId="1" xfId="0" applyNumberFormat="1" applyFont="1" applyFill="1" applyBorder="1" applyAlignment="1">
      <alignment horizontal="right" vertical="center" wrapText="1"/>
    </xf>
    <xf numFmtId="0" fontId="28" fillId="0" borderId="1" xfId="0" applyFont="1" applyFill="1" applyBorder="1" applyAlignment="1">
      <alignment vertical="center" wrapText="1"/>
    </xf>
    <xf numFmtId="0" fontId="16" fillId="0" borderId="1" xfId="14" applyFont="1" applyFill="1" applyBorder="1" applyAlignment="1">
      <alignment horizontal="center" vertical="center" wrapText="1"/>
    </xf>
    <xf numFmtId="0" fontId="28"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3" fontId="25" fillId="0" borderId="1" xfId="25" applyNumberFormat="1" applyFont="1" applyFill="1" applyBorder="1" applyAlignment="1">
      <alignment horizontal="left" vertical="center" wrapText="1"/>
    </xf>
    <xf numFmtId="3" fontId="48" fillId="4" borderId="1" xfId="0" applyNumberFormat="1" applyFont="1" applyFill="1" applyBorder="1" applyAlignment="1">
      <alignment vertical="center" wrapText="1"/>
    </xf>
    <xf numFmtId="3" fontId="15" fillId="5" borderId="1" xfId="0" applyNumberFormat="1" applyFont="1" applyFill="1" applyBorder="1" applyAlignment="1">
      <alignment horizontal="center" vertical="center" wrapText="1"/>
    </xf>
    <xf numFmtId="3" fontId="28" fillId="5" borderId="1" xfId="0" applyNumberFormat="1" applyFont="1" applyFill="1" applyBorder="1" applyAlignment="1">
      <alignment horizontal="right" vertical="center" wrapText="1"/>
    </xf>
    <xf numFmtId="3" fontId="48" fillId="5" borderId="1" xfId="0" applyNumberFormat="1" applyFont="1" applyFill="1" applyBorder="1" applyAlignment="1">
      <alignment vertical="center" wrapText="1"/>
    </xf>
    <xf numFmtId="3" fontId="48" fillId="5" borderId="1" xfId="0" applyNumberFormat="1" applyFont="1" applyFill="1" applyBorder="1" applyAlignment="1">
      <alignment horizontal="right" vertical="center" wrapText="1"/>
    </xf>
    <xf numFmtId="3" fontId="20" fillId="5" borderId="0" xfId="0" applyNumberFormat="1" applyFont="1" applyFill="1" applyAlignment="1">
      <alignment horizontal="right" vertical="center"/>
    </xf>
    <xf numFmtId="0" fontId="20" fillId="0" borderId="1" xfId="0" applyFont="1" applyFill="1" applyBorder="1" applyAlignment="1">
      <alignment vertical="center" wrapText="1"/>
    </xf>
    <xf numFmtId="3" fontId="16" fillId="0" borderId="1" xfId="1"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50" fillId="0" borderId="1" xfId="0" applyFont="1" applyFill="1" applyBorder="1" applyAlignment="1">
      <alignment horizontal="left" vertical="center" wrapText="1"/>
    </xf>
    <xf numFmtId="49" fontId="50"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49"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49" fontId="16" fillId="5" borderId="1" xfId="0" applyNumberFormat="1" applyFont="1" applyFill="1" applyBorder="1" applyAlignment="1">
      <alignment horizontal="left" vertical="center" wrapText="1"/>
    </xf>
    <xf numFmtId="3" fontId="16" fillId="5" borderId="1" xfId="0" applyNumberFormat="1" applyFont="1" applyFill="1" applyBorder="1" applyAlignment="1">
      <alignment horizontal="right" vertical="center" wrapText="1"/>
    </xf>
    <xf numFmtId="3" fontId="16" fillId="3" borderId="1" xfId="0" applyNumberFormat="1" applyFont="1" applyFill="1" applyBorder="1" applyAlignment="1">
      <alignment horizontal="center" vertical="center" wrapText="1"/>
    </xf>
    <xf numFmtId="3" fontId="16" fillId="3" borderId="1" xfId="1" applyNumberFormat="1" applyFont="1" applyFill="1" applyBorder="1" applyAlignment="1">
      <alignment horizontal="center" vertical="center" wrapText="1"/>
    </xf>
    <xf numFmtId="3" fontId="53" fillId="0" borderId="1" xfId="19"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26" fillId="0" borderId="1" xfId="0" quotePrefix="1" applyFont="1" applyFill="1" applyBorder="1" applyAlignment="1">
      <alignment horizontal="center" vertical="center" wrapText="1"/>
    </xf>
    <xf numFmtId="3" fontId="16" fillId="0" borderId="1" xfId="0" quotePrefix="1" applyNumberFormat="1" applyFont="1" applyFill="1" applyBorder="1" applyAlignment="1">
      <alignment horizontal="center" vertical="center" wrapText="1"/>
    </xf>
    <xf numFmtId="49" fontId="16" fillId="0" borderId="1" xfId="0" quotePrefix="1" applyNumberFormat="1" applyFont="1" applyFill="1" applyBorder="1" applyAlignment="1">
      <alignment horizontal="left" vertical="center" wrapText="1"/>
    </xf>
    <xf numFmtId="167" fontId="16"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9" fontId="25" fillId="0"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xf>
    <xf numFmtId="3" fontId="16" fillId="3" borderId="1" xfId="0" applyNumberFormat="1" applyFont="1" applyFill="1" applyBorder="1" applyAlignment="1">
      <alignment horizontal="right" vertical="center" wrapText="1"/>
    </xf>
    <xf numFmtId="0" fontId="17" fillId="0" borderId="1" xfId="0" applyFont="1" applyFill="1" applyBorder="1" applyAlignment="1">
      <alignment vertical="center" wrapText="1"/>
    </xf>
    <xf numFmtId="3" fontId="31" fillId="5" borderId="1" xfId="0" applyNumberFormat="1" applyFont="1" applyFill="1" applyBorder="1" applyAlignment="1">
      <alignment horizontal="center" vertical="center" wrapText="1"/>
    </xf>
    <xf numFmtId="3" fontId="31" fillId="3" borderId="1" xfId="0" applyNumberFormat="1" applyFont="1" applyFill="1" applyBorder="1" applyAlignment="1">
      <alignment horizontal="center" vertical="center"/>
    </xf>
    <xf numFmtId="3" fontId="31" fillId="3" borderId="1" xfId="0" applyNumberFormat="1" applyFont="1" applyFill="1" applyBorder="1" applyAlignment="1">
      <alignment horizontal="center" vertical="center" wrapText="1"/>
    </xf>
    <xf numFmtId="3" fontId="53" fillId="0" borderId="1" xfId="19"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wrapText="1"/>
    </xf>
    <xf numFmtId="0" fontId="16" fillId="0" borderId="1" xfId="14" applyFont="1" applyFill="1" applyBorder="1" applyAlignment="1">
      <alignment horizontal="left" vertical="center" wrapText="1"/>
    </xf>
    <xf numFmtId="0" fontId="16" fillId="0" borderId="1" xfId="0" applyFont="1" applyFill="1" applyBorder="1" applyAlignment="1">
      <alignment horizontal="center" vertical="center"/>
    </xf>
    <xf numFmtId="0" fontId="28" fillId="0" borderId="3" xfId="0" applyFont="1" applyFill="1" applyBorder="1" applyAlignment="1">
      <alignment horizontal="center" vertical="center" wrapText="1"/>
    </xf>
    <xf numFmtId="49" fontId="28" fillId="0" borderId="3" xfId="0" applyNumberFormat="1" applyFont="1" applyFill="1" applyBorder="1" applyAlignment="1">
      <alignment horizontal="left" vertical="center" wrapText="1"/>
    </xf>
    <xf numFmtId="3" fontId="28" fillId="0" borderId="3"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xf>
    <xf numFmtId="3" fontId="31" fillId="3" borderId="1" xfId="0" applyNumberFormat="1" applyFont="1" applyFill="1" applyBorder="1" applyAlignment="1">
      <alignment vertical="center" wrapText="1"/>
    </xf>
    <xf numFmtId="0" fontId="53" fillId="5" borderId="1" xfId="0" applyFont="1" applyFill="1" applyBorder="1" applyAlignment="1">
      <alignment horizontal="center" vertical="center" wrapText="1"/>
    </xf>
    <xf numFmtId="3" fontId="16" fillId="3"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wrapText="1"/>
    </xf>
    <xf numFmtId="3" fontId="20" fillId="3" borderId="1" xfId="0" applyNumberFormat="1" applyFont="1" applyFill="1" applyBorder="1" applyAlignment="1">
      <alignment vertical="center"/>
    </xf>
    <xf numFmtId="3" fontId="20" fillId="3" borderId="1" xfId="0" applyNumberFormat="1" applyFont="1" applyFill="1" applyBorder="1" applyAlignment="1">
      <alignment vertical="center" wrapText="1"/>
    </xf>
    <xf numFmtId="0" fontId="56" fillId="0" borderId="1" xfId="0" applyFont="1" applyFill="1" applyBorder="1" applyAlignment="1">
      <alignment horizontal="center" vertical="center" wrapText="1"/>
    </xf>
    <xf numFmtId="0" fontId="50" fillId="0" borderId="1" xfId="0" applyFont="1" applyFill="1" applyBorder="1" applyAlignment="1">
      <alignment vertical="center" wrapText="1"/>
    </xf>
    <xf numFmtId="3"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0" fontId="38" fillId="2" borderId="1" xfId="0" applyFont="1" applyFill="1" applyBorder="1" applyAlignment="1">
      <alignment horizontal="center" vertical="center"/>
    </xf>
    <xf numFmtId="3" fontId="38" fillId="2" borderId="1" xfId="25" applyNumberFormat="1" applyFont="1" applyFill="1" applyBorder="1" applyAlignment="1">
      <alignment horizontal="center" vertical="center" wrapText="1"/>
    </xf>
    <xf numFmtId="3" fontId="38" fillId="2" borderId="1" xfId="25" applyNumberFormat="1" applyFont="1" applyFill="1" applyBorder="1" applyAlignment="1">
      <alignment horizontal="left" vertical="center" wrapText="1"/>
    </xf>
    <xf numFmtId="49" fontId="38" fillId="2" borderId="1" xfId="25" applyNumberFormat="1" applyFont="1" applyFill="1" applyBorder="1" applyAlignment="1">
      <alignment horizontal="center" vertical="center" wrapText="1"/>
    </xf>
    <xf numFmtId="0" fontId="38" fillId="2" borderId="1" xfId="0" applyFont="1" applyFill="1" applyBorder="1" applyAlignment="1" applyProtection="1">
      <alignment horizontal="left" vertical="center" wrapText="1"/>
      <protection locked="0"/>
    </xf>
    <xf numFmtId="9" fontId="38" fillId="2" borderId="1" xfId="0" applyNumberFormat="1" applyFont="1" applyFill="1" applyBorder="1" applyAlignment="1">
      <alignment horizontal="center" vertical="center" wrapText="1" shrinkToFit="1"/>
    </xf>
    <xf numFmtId="0" fontId="38" fillId="2" borderId="1" xfId="0" applyFont="1" applyFill="1" applyBorder="1" applyAlignment="1">
      <alignment horizontal="left" vertical="center" wrapText="1"/>
    </xf>
    <xf numFmtId="0" fontId="38" fillId="2" borderId="1" xfId="0" applyFont="1" applyFill="1" applyBorder="1" applyAlignment="1">
      <alignment horizontal="center" vertical="center" wrapText="1"/>
    </xf>
    <xf numFmtId="0" fontId="38" fillId="2" borderId="1" xfId="0" applyFont="1" applyFill="1" applyBorder="1" applyAlignment="1" applyProtection="1">
      <alignment horizontal="center" vertical="center" wrapText="1"/>
      <protection locked="0"/>
    </xf>
    <xf numFmtId="0" fontId="38" fillId="0" borderId="1" xfId="0" applyFont="1" applyBorder="1"/>
    <xf numFmtId="49" fontId="38" fillId="2" borderId="1" xfId="0" applyNumberFormat="1" applyFont="1" applyFill="1" applyBorder="1" applyAlignment="1" applyProtection="1">
      <alignment horizontal="center" vertical="center" wrapText="1"/>
      <protection locked="0"/>
    </xf>
    <xf numFmtId="0" fontId="38" fillId="2" borderId="1" xfId="14" applyFont="1" applyFill="1" applyBorder="1" applyAlignment="1">
      <alignment horizontal="left" vertical="center" wrapText="1"/>
    </xf>
    <xf numFmtId="0" fontId="38" fillId="2" borderId="1" xfId="14" applyFont="1" applyFill="1" applyBorder="1" applyAlignment="1">
      <alignment horizontal="center" vertical="center" wrapText="1"/>
    </xf>
    <xf numFmtId="0" fontId="38" fillId="0" borderId="1" xfId="0" applyFont="1" applyFill="1" applyBorder="1" applyAlignment="1">
      <alignment horizontal="center" vertical="center" wrapText="1"/>
    </xf>
    <xf numFmtId="165" fontId="38" fillId="2" borderId="1" xfId="1" applyNumberFormat="1" applyFont="1" applyFill="1" applyBorder="1" applyAlignment="1">
      <alignment horizontal="center" vertical="center"/>
    </xf>
    <xf numFmtId="3" fontId="38" fillId="2" borderId="1" xfId="0" applyNumberFormat="1" applyFont="1" applyFill="1" applyBorder="1" applyAlignment="1" applyProtection="1">
      <alignment horizontal="left" vertical="center" wrapText="1"/>
      <protection locked="0"/>
    </xf>
    <xf numFmtId="0" fontId="38" fillId="3"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1" xfId="0" applyFont="1" applyFill="1" applyBorder="1" applyAlignment="1">
      <alignment horizontal="left" vertical="center" wrapText="1"/>
    </xf>
    <xf numFmtId="49" fontId="35" fillId="3" borderId="1" xfId="0" applyNumberFormat="1" applyFont="1" applyFill="1" applyBorder="1" applyAlignment="1">
      <alignment horizontal="center" vertical="center" wrapText="1"/>
    </xf>
    <xf numFmtId="165" fontId="35" fillId="3" borderId="1" xfId="3"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3" fontId="17" fillId="3" borderId="1" xfId="0" applyNumberFormat="1" applyFont="1" applyFill="1" applyBorder="1" applyAlignment="1">
      <alignment vertical="center" wrapText="1"/>
    </xf>
    <xf numFmtId="0" fontId="17" fillId="3" borderId="0" xfId="0" applyFont="1" applyFill="1" applyAlignment="1">
      <alignment vertical="center" wrapText="1"/>
    </xf>
    <xf numFmtId="0" fontId="35" fillId="3" borderId="1" xfId="0" applyFont="1" applyFill="1" applyBorder="1" applyAlignment="1">
      <alignment horizontal="center" vertical="center" wrapText="1"/>
    </xf>
    <xf numFmtId="3" fontId="35" fillId="3" borderId="1" xfId="0" applyNumberFormat="1" applyFont="1" applyFill="1" applyBorder="1" applyAlignment="1">
      <alignment horizontal="center" vertical="center" wrapText="1"/>
    </xf>
    <xf numFmtId="0" fontId="28" fillId="3" borderId="1" xfId="0" applyFont="1" applyFill="1" applyBorder="1" applyAlignment="1">
      <alignment horizontal="left"/>
    </xf>
    <xf numFmtId="0" fontId="17" fillId="3" borderId="1" xfId="0" applyFont="1" applyFill="1" applyBorder="1" applyAlignment="1">
      <alignment vertical="center" wrapText="1"/>
    </xf>
    <xf numFmtId="0" fontId="28" fillId="3" borderId="1" xfId="0" applyFont="1" applyFill="1" applyBorder="1" applyAlignment="1">
      <alignment horizontal="left" vertical="center" wrapText="1"/>
    </xf>
    <xf numFmtId="10" fontId="28" fillId="3" borderId="1" xfId="0"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3" fontId="28" fillId="3" borderId="1" xfId="0" applyNumberFormat="1" applyFont="1" applyFill="1" applyBorder="1" applyAlignment="1">
      <alignment horizontal="left" vertical="center" wrapText="1"/>
    </xf>
    <xf numFmtId="49" fontId="28" fillId="3" borderId="1" xfId="0" applyNumberFormat="1" applyFont="1" applyFill="1" applyBorder="1" applyAlignment="1">
      <alignment horizontal="left" vertical="center" wrapText="1"/>
    </xf>
    <xf numFmtId="3" fontId="28" fillId="3" borderId="1" xfId="0" applyNumberFormat="1" applyFont="1" applyFill="1" applyBorder="1" applyAlignment="1">
      <alignment horizontal="center" vertical="center" wrapText="1"/>
    </xf>
    <xf numFmtId="3" fontId="38" fillId="3" borderId="1" xfId="25" applyNumberFormat="1" applyFont="1" applyFill="1" applyBorder="1" applyAlignment="1">
      <alignment horizontal="left" vertical="center" wrapText="1"/>
    </xf>
    <xf numFmtId="49" fontId="38" fillId="3" borderId="1" xfId="25" applyNumberFormat="1" applyFont="1" applyFill="1" applyBorder="1" applyAlignment="1">
      <alignment horizontal="center" vertical="center" wrapText="1"/>
    </xf>
    <xf numFmtId="3" fontId="38" fillId="3" borderId="1" xfId="25" applyNumberFormat="1" applyFont="1" applyFill="1" applyBorder="1" applyAlignment="1">
      <alignment horizontal="center" vertical="center" wrapText="1"/>
    </xf>
    <xf numFmtId="0" fontId="38" fillId="3" borderId="1" xfId="0" applyFont="1" applyFill="1" applyBorder="1" applyAlignment="1" applyProtection="1">
      <alignment horizontal="left" vertical="center" wrapText="1"/>
      <protection locked="0"/>
    </xf>
    <xf numFmtId="49" fontId="38" fillId="3" borderId="1" xfId="0" applyNumberFormat="1" applyFont="1" applyFill="1" applyBorder="1" applyAlignment="1" applyProtection="1">
      <alignment horizontal="center" vertical="center" wrapText="1"/>
      <protection locked="0"/>
    </xf>
    <xf numFmtId="3" fontId="38" fillId="3" borderId="1" xfId="0" applyNumberFormat="1" applyFont="1" applyFill="1" applyBorder="1" applyAlignment="1">
      <alignment horizontal="center" vertical="center" wrapText="1"/>
    </xf>
    <xf numFmtId="0" fontId="38" fillId="3" borderId="1" xfId="0" applyFont="1" applyFill="1" applyBorder="1" applyAlignment="1">
      <alignment horizontal="left" vertical="center"/>
    </xf>
    <xf numFmtId="0" fontId="38" fillId="3" borderId="1" xfId="0" applyFont="1" applyFill="1" applyBorder="1" applyAlignment="1">
      <alignment horizontal="center" vertical="center"/>
    </xf>
    <xf numFmtId="0" fontId="38" fillId="3" borderId="1" xfId="0" applyFont="1" applyFill="1" applyBorder="1" applyAlignment="1">
      <alignment horizontal="left" vertical="center" wrapText="1"/>
    </xf>
    <xf numFmtId="0" fontId="17" fillId="3" borderId="1" xfId="0" applyFont="1" applyFill="1" applyBorder="1" applyAlignment="1">
      <alignment horizontal="right" vertical="center" wrapText="1"/>
    </xf>
    <xf numFmtId="3" fontId="20" fillId="5" borderId="2" xfId="0" applyNumberFormat="1" applyFont="1" applyFill="1" applyBorder="1" applyAlignment="1">
      <alignment horizontal="right" vertical="center"/>
    </xf>
    <xf numFmtId="3" fontId="28" fillId="3" borderId="1" xfId="25" applyNumberFormat="1" applyFont="1" applyFill="1" applyBorder="1" applyAlignment="1">
      <alignment horizontal="left" vertical="center" wrapText="1"/>
    </xf>
    <xf numFmtId="3" fontId="16" fillId="3" borderId="1" xfId="0" applyNumberFormat="1" applyFont="1" applyFill="1" applyBorder="1" applyAlignment="1">
      <alignment horizontal="left" vertical="center" wrapText="1"/>
    </xf>
    <xf numFmtId="49" fontId="16" fillId="3" borderId="1" xfId="0" applyNumberFormat="1" applyFont="1" applyFill="1" applyBorder="1" applyAlignment="1">
      <alignment horizontal="left" vertical="center" wrapText="1"/>
    </xf>
    <xf numFmtId="0" fontId="49" fillId="3" borderId="1" xfId="0" applyFont="1" applyFill="1" applyBorder="1" applyAlignment="1">
      <alignment horizontal="left" vertical="center"/>
    </xf>
    <xf numFmtId="49" fontId="28" fillId="3" borderId="3" xfId="0" applyNumberFormat="1" applyFont="1" applyFill="1" applyBorder="1" applyAlignment="1">
      <alignment horizontal="left" vertical="center" wrapText="1"/>
    </xf>
    <xf numFmtId="0" fontId="38" fillId="3" borderId="1" xfId="18" applyFont="1" applyFill="1" applyBorder="1" applyAlignment="1">
      <alignment vertical="center" wrapText="1"/>
    </xf>
    <xf numFmtId="0" fontId="38" fillId="0" borderId="1" xfId="0" applyFont="1" applyBorder="1" applyAlignment="1">
      <alignment horizontal="center"/>
    </xf>
    <xf numFmtId="3" fontId="16" fillId="7" borderId="1" xfId="0" applyNumberFormat="1" applyFont="1" applyFill="1" applyBorder="1" applyAlignment="1">
      <alignment horizontal="left" vertical="center" wrapText="1"/>
    </xf>
    <xf numFmtId="0" fontId="51" fillId="3" borderId="1" xfId="0" applyFont="1" applyFill="1" applyBorder="1" applyAlignment="1">
      <alignment vertical="center" wrapText="1"/>
    </xf>
    <xf numFmtId="0" fontId="57" fillId="2" borderId="1" xfId="0" applyFont="1" applyFill="1" applyBorder="1" applyAlignment="1">
      <alignment horizontal="left" vertical="center" wrapText="1"/>
    </xf>
    <xf numFmtId="0" fontId="57" fillId="2" borderId="1" xfId="14" applyFont="1" applyFill="1" applyBorder="1" applyAlignment="1">
      <alignment horizontal="left" vertical="center" wrapText="1"/>
    </xf>
    <xf numFmtId="0" fontId="57" fillId="2" borderId="1" xfId="0" applyFont="1" applyFill="1" applyBorder="1" applyAlignment="1">
      <alignment horizontal="center" wrapText="1"/>
    </xf>
    <xf numFmtId="0" fontId="57" fillId="2" borderId="1" xfId="14" applyFont="1" applyFill="1" applyBorder="1" applyAlignment="1">
      <alignment horizontal="center" vertical="center" wrapText="1"/>
    </xf>
    <xf numFmtId="0" fontId="57" fillId="3" borderId="1" xfId="0" applyFont="1" applyFill="1" applyBorder="1" applyAlignment="1">
      <alignment horizontal="center" vertical="center" wrapText="1"/>
    </xf>
    <xf numFmtId="0" fontId="57" fillId="3" borderId="1" xfId="18" applyFont="1" applyFill="1" applyBorder="1" applyAlignment="1">
      <alignment vertical="center" wrapText="1"/>
    </xf>
    <xf numFmtId="49" fontId="57" fillId="2" borderId="1" xfId="0" applyNumberFormat="1" applyFont="1" applyFill="1" applyBorder="1" applyAlignment="1" applyProtection="1">
      <alignment horizontal="center" vertical="center" wrapText="1"/>
      <protection locked="0"/>
    </xf>
    <xf numFmtId="0" fontId="57" fillId="0" borderId="1" xfId="0" applyFont="1" applyFill="1" applyBorder="1" applyAlignment="1">
      <alignment horizontal="center" vertical="center" wrapText="1"/>
    </xf>
    <xf numFmtId="0" fontId="57" fillId="3" borderId="1" xfId="0" applyFont="1" applyFill="1" applyBorder="1" applyAlignment="1">
      <alignment wrapText="1"/>
    </xf>
    <xf numFmtId="0" fontId="16" fillId="3" borderId="1" xfId="0" applyFont="1" applyFill="1" applyBorder="1" applyAlignment="1">
      <alignment horizontal="left" vertical="center" wrapText="1"/>
    </xf>
    <xf numFmtId="3" fontId="54" fillId="3" borderId="1" xfId="25" applyNumberFormat="1" applyFont="1" applyFill="1" applyBorder="1" applyAlignment="1">
      <alignment horizontal="left" vertical="center" wrapText="1"/>
    </xf>
    <xf numFmtId="49" fontId="54" fillId="0" borderId="1" xfId="25" applyNumberFormat="1" applyFont="1" applyFill="1" applyBorder="1" applyAlignment="1">
      <alignment horizontal="center" vertical="center" wrapText="1"/>
    </xf>
    <xf numFmtId="0" fontId="31" fillId="3" borderId="1" xfId="0" applyFont="1" applyFill="1" applyBorder="1" applyAlignment="1">
      <alignment vertical="center"/>
    </xf>
    <xf numFmtId="0" fontId="31"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3" fontId="31" fillId="3" borderId="1" xfId="0" applyNumberFormat="1" applyFont="1" applyFill="1" applyBorder="1" applyAlignment="1" applyProtection="1">
      <alignment vertical="center" wrapText="1"/>
      <protection locked="0"/>
    </xf>
    <xf numFmtId="49" fontId="31" fillId="2" borderId="1" xfId="0" applyNumberFormat="1" applyFont="1" applyFill="1" applyBorder="1" applyAlignment="1" applyProtection="1">
      <alignment horizontal="center" vertical="center" wrapText="1"/>
      <protection locked="0"/>
    </xf>
    <xf numFmtId="3" fontId="31" fillId="2" borderId="1" xfId="25" applyNumberFormat="1" applyFont="1" applyFill="1" applyBorder="1" applyAlignment="1">
      <alignment horizontal="center" vertical="center" wrapText="1"/>
    </xf>
    <xf numFmtId="49" fontId="28"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50" fillId="3" borderId="1" xfId="0" applyFont="1" applyFill="1" applyBorder="1" applyAlignment="1">
      <alignment vertical="center" wrapText="1"/>
    </xf>
    <xf numFmtId="0" fontId="55" fillId="0" borderId="1" xfId="0" applyFont="1" applyFill="1" applyBorder="1" applyAlignment="1">
      <alignment horizontal="left" vertical="center" wrapText="1"/>
    </xf>
    <xf numFmtId="3" fontId="25" fillId="3" borderId="1"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 xfId="0" applyFont="1" applyFill="1" applyBorder="1" applyAlignment="1">
      <alignment horizontal="left" vertical="center" wrapText="1"/>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3" fontId="58" fillId="0" borderId="1" xfId="0" applyNumberFormat="1" applyFont="1" applyFill="1" applyBorder="1" applyAlignment="1">
      <alignment horizontal="left" vertical="center" wrapText="1"/>
    </xf>
    <xf numFmtId="49" fontId="58" fillId="0"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17" fillId="0" borderId="1" xfId="0" applyFont="1" applyFill="1" applyBorder="1" applyAlignment="1">
      <alignment horizontal="right" vertical="center" wrapText="1"/>
    </xf>
    <xf numFmtId="0" fontId="46" fillId="0" borderId="1" xfId="0" applyFont="1" applyFill="1" applyBorder="1" applyAlignment="1">
      <alignment horizontal="center" vertical="center"/>
    </xf>
    <xf numFmtId="3" fontId="38" fillId="0" borderId="1" xfId="0" applyNumberFormat="1" applyFont="1" applyFill="1" applyBorder="1" applyAlignment="1">
      <alignment horizontal="left" vertical="center" wrapText="1"/>
    </xf>
    <xf numFmtId="49" fontId="38"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left" vertical="center" wrapText="1"/>
    </xf>
    <xf numFmtId="0" fontId="38" fillId="0" borderId="1" xfId="0" applyFont="1" applyFill="1" applyBorder="1" applyAlignment="1">
      <alignment horizontal="left" vertical="center"/>
    </xf>
    <xf numFmtId="49" fontId="38" fillId="0" borderId="1" xfId="0" applyNumberFormat="1" applyFont="1" applyFill="1" applyBorder="1" applyAlignment="1">
      <alignment horizontal="center" vertical="center"/>
    </xf>
    <xf numFmtId="2" fontId="3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xf>
    <xf numFmtId="0" fontId="25" fillId="0" borderId="3" xfId="0" applyFont="1" applyFill="1" applyBorder="1" applyAlignment="1">
      <alignment horizontal="left" vertical="center" wrapText="1"/>
    </xf>
    <xf numFmtId="4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3" fontId="25" fillId="5" borderId="1" xfId="0" applyNumberFormat="1" applyFont="1" applyFill="1" applyBorder="1" applyAlignment="1">
      <alignment horizontal="center" vertical="center" wrapText="1"/>
    </xf>
    <xf numFmtId="3" fontId="25" fillId="5" borderId="1" xfId="0" applyNumberFormat="1" applyFont="1" applyFill="1" applyBorder="1" applyAlignment="1">
      <alignment horizontal="left" vertical="center" wrapText="1"/>
    </xf>
    <xf numFmtId="49" fontId="25" fillId="5" borderId="1" xfId="0" applyNumberFormat="1" applyFont="1" applyFill="1" applyBorder="1" applyAlignment="1">
      <alignment horizontal="center" vertical="center" wrapText="1"/>
    </xf>
    <xf numFmtId="3" fontId="25" fillId="5" borderId="1" xfId="25" applyNumberFormat="1" applyFont="1" applyFill="1" applyBorder="1" applyAlignment="1">
      <alignment horizontal="left" vertical="center" wrapText="1"/>
    </xf>
    <xf numFmtId="49" fontId="25" fillId="5" borderId="1" xfId="25" applyNumberFormat="1" applyFont="1" applyFill="1" applyBorder="1" applyAlignment="1">
      <alignment horizontal="center" vertical="center" wrapText="1"/>
    </xf>
    <xf numFmtId="3" fontId="25" fillId="5" borderId="1" xfId="25" applyNumberFormat="1"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8" borderId="1" xfId="0" applyFont="1" applyFill="1" applyBorder="1" applyAlignment="1" applyProtection="1">
      <alignment vertical="top" wrapText="1" readingOrder="1"/>
      <protection locked="0"/>
    </xf>
    <xf numFmtId="0" fontId="25" fillId="5" borderId="1" xfId="0" applyFont="1" applyFill="1" applyBorder="1" applyAlignment="1">
      <alignment wrapText="1"/>
    </xf>
    <xf numFmtId="0" fontId="25" fillId="8" borderId="1" xfId="0" applyFont="1" applyFill="1" applyBorder="1" applyAlignment="1" applyProtection="1">
      <alignment horizontal="left" vertical="top" wrapText="1" readingOrder="1"/>
      <protection locked="0"/>
    </xf>
    <xf numFmtId="0" fontId="25" fillId="5" borderId="1" xfId="0" applyFont="1" applyFill="1" applyBorder="1" applyAlignment="1">
      <alignment horizontal="left"/>
    </xf>
    <xf numFmtId="0" fontId="25" fillId="5" borderId="3" xfId="0" applyFont="1" applyFill="1" applyBorder="1" applyAlignment="1">
      <alignment horizontal="left" wrapText="1"/>
    </xf>
    <xf numFmtId="0" fontId="25" fillId="5" borderId="3" xfId="0" applyFont="1" applyFill="1" applyBorder="1" applyAlignment="1">
      <alignment wrapText="1"/>
    </xf>
    <xf numFmtId="0" fontId="25" fillId="5" borderId="3" xfId="0" applyFont="1" applyFill="1" applyBorder="1"/>
    <xf numFmtId="0" fontId="10" fillId="0" borderId="1" xfId="0" applyFont="1" applyBorder="1" applyAlignment="1">
      <alignment horizontal="left" wrapText="1"/>
    </xf>
    <xf numFmtId="3" fontId="59" fillId="0" borderId="1" xfId="0" applyNumberFormat="1" applyFont="1" applyBorder="1" applyAlignment="1">
      <alignment horizontal="center" vertical="center" wrapText="1"/>
    </xf>
    <xf numFmtId="3" fontId="59" fillId="3"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xf>
    <xf numFmtId="0" fontId="60" fillId="5" borderId="1" xfId="0" applyFont="1" applyFill="1" applyBorder="1" applyAlignment="1">
      <alignment horizontal="left" vertical="center" wrapText="1"/>
    </xf>
    <xf numFmtId="49" fontId="60" fillId="5" borderId="1" xfId="0" applyNumberFormat="1" applyFont="1" applyFill="1" applyBorder="1" applyAlignment="1">
      <alignment horizontal="center" vertical="center" wrapText="1"/>
    </xf>
    <xf numFmtId="0" fontId="60" fillId="5" borderId="1" xfId="0" applyFont="1" applyFill="1" applyBorder="1" applyAlignment="1">
      <alignment horizontal="center" vertical="center" wrapText="1"/>
    </xf>
    <xf numFmtId="0" fontId="62" fillId="0" borderId="1" xfId="0" applyFont="1" applyFill="1" applyBorder="1" applyAlignment="1">
      <alignment horizontal="center" vertical="center"/>
    </xf>
    <xf numFmtId="0" fontId="60" fillId="5" borderId="1" xfId="0" applyFont="1" applyFill="1" applyBorder="1" applyAlignment="1">
      <alignment horizontal="left" vertical="center"/>
    </xf>
    <xf numFmtId="49" fontId="60" fillId="5" borderId="1" xfId="0" applyNumberFormat="1" applyFont="1" applyFill="1" applyBorder="1" applyAlignment="1">
      <alignment horizontal="center" vertical="center"/>
    </xf>
    <xf numFmtId="0" fontId="60" fillId="5" borderId="1" xfId="15" applyFont="1" applyFill="1" applyBorder="1" applyAlignment="1">
      <alignment horizontal="left" vertical="center" wrapText="1"/>
    </xf>
    <xf numFmtId="0" fontId="60" fillId="5" borderId="1" xfId="15" applyFont="1" applyFill="1" applyBorder="1" applyAlignment="1">
      <alignment horizontal="center" vertical="center" wrapText="1"/>
    </xf>
    <xf numFmtId="3" fontId="60" fillId="5" borderId="1" xfId="0" applyNumberFormat="1" applyFont="1" applyFill="1" applyBorder="1" applyAlignment="1">
      <alignment horizontal="center" vertical="center" wrapText="1"/>
    </xf>
    <xf numFmtId="3" fontId="60" fillId="5" borderId="1" xfId="1" applyNumberFormat="1" applyFont="1" applyFill="1" applyBorder="1" applyAlignment="1">
      <alignment horizontal="center" vertical="center" wrapText="1"/>
    </xf>
    <xf numFmtId="0" fontId="63" fillId="5" borderId="1" xfId="0" applyFont="1" applyFill="1" applyBorder="1" applyAlignment="1">
      <alignment vertical="center" wrapText="1"/>
    </xf>
    <xf numFmtId="0" fontId="63" fillId="5" borderId="1" xfId="0" applyFont="1" applyFill="1" applyBorder="1" applyAlignment="1">
      <alignment horizontal="center" vertical="center" wrapText="1"/>
    </xf>
    <xf numFmtId="0" fontId="60" fillId="5" borderId="1" xfId="14" applyFont="1" applyFill="1" applyBorder="1" applyAlignment="1">
      <alignment horizontal="left" vertical="center" wrapText="1"/>
    </xf>
    <xf numFmtId="0" fontId="60" fillId="5" borderId="1" xfId="14" applyFont="1" applyFill="1" applyBorder="1" applyAlignment="1">
      <alignment horizontal="center" vertical="center" wrapText="1"/>
    </xf>
    <xf numFmtId="3" fontId="60" fillId="5" borderId="1" xfId="0" applyNumberFormat="1" applyFont="1" applyFill="1" applyBorder="1" applyAlignment="1">
      <alignment horizontal="left" vertical="center" wrapText="1"/>
    </xf>
    <xf numFmtId="3" fontId="66" fillId="0" borderId="0" xfId="0" applyNumberFormat="1" applyFont="1" applyFill="1" applyAlignment="1">
      <alignment horizontal="center" vertical="center" wrapText="1"/>
    </xf>
    <xf numFmtId="3" fontId="60" fillId="5" borderId="5" xfId="0" applyNumberFormat="1" applyFont="1" applyFill="1" applyBorder="1" applyAlignment="1">
      <alignment horizontal="left" vertical="center" wrapText="1"/>
    </xf>
    <xf numFmtId="3" fontId="60" fillId="5" borderId="5" xfId="0" applyNumberFormat="1" applyFont="1" applyFill="1" applyBorder="1" applyAlignment="1" applyProtection="1">
      <alignment vertical="center" wrapText="1"/>
    </xf>
    <xf numFmtId="3" fontId="60" fillId="5" borderId="5" xfId="26" applyNumberFormat="1" applyFont="1" applyFill="1" applyBorder="1" applyAlignment="1">
      <alignment horizontal="left" vertical="center" wrapText="1"/>
    </xf>
    <xf numFmtId="49" fontId="60" fillId="5" borderId="1" xfId="26" applyNumberFormat="1" applyFont="1" applyFill="1" applyBorder="1" applyAlignment="1">
      <alignment horizontal="center" vertical="center" wrapText="1"/>
    </xf>
    <xf numFmtId="0" fontId="60" fillId="5" borderId="5" xfId="0" applyFont="1" applyFill="1" applyBorder="1" applyAlignment="1">
      <alignment horizontal="left" vertical="center" wrapText="1"/>
    </xf>
    <xf numFmtId="0" fontId="67" fillId="5"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8" fillId="5" borderId="1" xfId="0" applyFont="1" applyFill="1" applyBorder="1" applyAlignment="1">
      <alignment vertical="center" wrapText="1"/>
    </xf>
    <xf numFmtId="0" fontId="60" fillId="0"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69" fillId="0" borderId="1" xfId="0" applyFont="1" applyBorder="1" applyAlignment="1">
      <alignment horizontal="center" vertical="center" wrapText="1"/>
    </xf>
    <xf numFmtId="0" fontId="25" fillId="0" borderId="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49" fontId="16" fillId="5" borderId="1" xfId="0" applyNumberFormat="1"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169" fontId="52" fillId="2" borderId="1" xfId="14" applyNumberFormat="1" applyFont="1" applyFill="1" applyBorder="1" applyAlignment="1">
      <alignment horizontal="left" vertical="top" wrapText="1"/>
    </xf>
    <xf numFmtId="49" fontId="52" fillId="0" borderId="1"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3" fontId="52" fillId="0" borderId="9" xfId="0" applyNumberFormat="1" applyFont="1" applyFill="1" applyBorder="1" applyAlignment="1">
      <alignment horizontal="center" vertical="center" wrapText="1"/>
    </xf>
    <xf numFmtId="3" fontId="28" fillId="0" borderId="1" xfId="0" applyNumberFormat="1" applyFont="1" applyFill="1" applyBorder="1" applyAlignment="1" applyProtection="1">
      <alignment vertical="center" wrapText="1"/>
    </xf>
    <xf numFmtId="0" fontId="52" fillId="5" borderId="2" xfId="31" applyFont="1" applyFill="1" applyBorder="1" applyAlignment="1">
      <alignment horizontal="center" vertical="center" wrapText="1"/>
    </xf>
    <xf numFmtId="0" fontId="52" fillId="5" borderId="1" xfId="31" applyFont="1" applyFill="1" applyBorder="1" applyAlignment="1">
      <alignment vertical="center" wrapText="1"/>
    </xf>
    <xf numFmtId="0" fontId="70" fillId="0" borderId="1" xfId="0" applyFont="1" applyBorder="1" applyAlignment="1">
      <alignment horizontal="center" vertical="center" wrapText="1"/>
    </xf>
    <xf numFmtId="0" fontId="52" fillId="5" borderId="1" xfId="32" applyNumberFormat="1" applyFont="1" applyFill="1" applyBorder="1" applyAlignment="1">
      <alignment horizontal="center" vertical="center" wrapText="1"/>
    </xf>
    <xf numFmtId="3" fontId="16" fillId="5" borderId="1" xfId="0" applyNumberFormat="1" applyFont="1" applyFill="1" applyBorder="1" applyAlignment="1">
      <alignment horizontal="left" vertical="center" wrapText="1"/>
    </xf>
    <xf numFmtId="0" fontId="52" fillId="0" borderId="1" xfId="15" applyNumberFormat="1" applyFont="1" applyFill="1" applyBorder="1" applyAlignment="1" applyProtection="1">
      <alignment vertical="center" wrapText="1"/>
      <protection locked="0"/>
    </xf>
    <xf numFmtId="0" fontId="72" fillId="0" borderId="1" xfId="0" applyFont="1" applyFill="1" applyBorder="1" applyAlignment="1">
      <alignment horizontal="left" vertical="center"/>
    </xf>
    <xf numFmtId="49" fontId="72" fillId="0" borderId="1" xfId="0" applyNumberFormat="1" applyFont="1" applyFill="1" applyBorder="1" applyAlignment="1">
      <alignment horizontal="center" vertical="center"/>
    </xf>
    <xf numFmtId="0" fontId="72" fillId="0" borderId="1"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3" fontId="16" fillId="3" borderId="0"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3" fontId="16" fillId="3" borderId="1" xfId="25"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3" fontId="30" fillId="3" borderId="1"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3" fontId="28" fillId="3"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3" fontId="20" fillId="3" borderId="3" xfId="0" applyNumberFormat="1" applyFont="1" applyFill="1" applyBorder="1" applyAlignment="1">
      <alignment horizontal="center" vertical="center"/>
    </xf>
    <xf numFmtId="3" fontId="28" fillId="0" borderId="3" xfId="0" applyNumberFormat="1" applyFont="1" applyFill="1" applyBorder="1" applyAlignment="1">
      <alignment horizontal="left" vertical="center" wrapText="1"/>
    </xf>
    <xf numFmtId="49" fontId="28" fillId="0" borderId="3" xfId="0" applyNumberFormat="1" applyFont="1" applyFill="1" applyBorder="1" applyAlignment="1">
      <alignment horizontal="center" vertical="center" wrapText="1"/>
    </xf>
    <xf numFmtId="3" fontId="28" fillId="3" borderId="1" xfId="0" applyNumberFormat="1" applyFont="1" applyFill="1" applyBorder="1" applyAlignment="1">
      <alignment vertical="center" wrapText="1"/>
    </xf>
    <xf numFmtId="0" fontId="28" fillId="3" borderId="0" xfId="0" applyFont="1" applyFill="1" applyAlignment="1">
      <alignment horizontal="center" vertical="center" wrapText="1"/>
    </xf>
    <xf numFmtId="3" fontId="50" fillId="0" borderId="1" xfId="0" applyNumberFormat="1"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49" fontId="16"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left" vertical="center" wrapText="1"/>
    </xf>
    <xf numFmtId="3" fontId="38" fillId="3" borderId="1" xfId="0" applyNumberFormat="1" applyFont="1" applyFill="1" applyBorder="1" applyAlignment="1">
      <alignment horizontal="right" vertical="center"/>
    </xf>
    <xf numFmtId="3" fontId="46" fillId="0" borderId="1" xfId="0" applyNumberFormat="1" applyFont="1" applyFill="1" applyBorder="1" applyAlignment="1">
      <alignment horizontal="center" vertical="center" wrapText="1"/>
    </xf>
    <xf numFmtId="0" fontId="16" fillId="9" borderId="1" xfId="0" applyFont="1" applyFill="1" applyBorder="1" applyAlignment="1">
      <alignment horizontal="left" vertical="center" wrapText="1"/>
    </xf>
    <xf numFmtId="3" fontId="16" fillId="0" borderId="1" xfId="25" quotePrefix="1" applyNumberFormat="1" applyFont="1" applyFill="1" applyBorder="1" applyAlignment="1">
      <alignment horizontal="center" vertical="center" wrapText="1"/>
    </xf>
    <xf numFmtId="3" fontId="16" fillId="9" borderId="1" xfId="0" applyNumberFormat="1" applyFont="1" applyFill="1" applyBorder="1" applyAlignment="1">
      <alignment horizontal="left" vertical="center" wrapText="1"/>
    </xf>
    <xf numFmtId="3" fontId="28" fillId="0" borderId="8" xfId="0"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3" fontId="50" fillId="0" borderId="2"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3" fontId="16" fillId="0" borderId="2" xfId="0" quotePrefix="1"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53" fillId="0" borderId="1" xfId="24" applyFont="1" applyFill="1" applyBorder="1" applyAlignment="1">
      <alignment horizontal="left" vertical="center" wrapText="1"/>
    </xf>
    <xf numFmtId="0" fontId="53" fillId="5" borderId="1" xfId="24" applyFont="1" applyFill="1" applyBorder="1" applyAlignment="1">
      <alignment horizontal="center" vertical="center" wrapText="1"/>
    </xf>
    <xf numFmtId="165" fontId="53" fillId="0" borderId="1" xfId="2" applyNumberFormat="1" applyFont="1" applyFill="1" applyBorder="1" applyAlignment="1">
      <alignment horizontal="center" vertical="center"/>
    </xf>
    <xf numFmtId="0" fontId="21" fillId="0" borderId="1" xfId="0" applyFont="1" applyFill="1" applyBorder="1" applyAlignment="1">
      <alignment horizontal="center" vertical="center"/>
    </xf>
    <xf numFmtId="0" fontId="28" fillId="5" borderId="1" xfId="0" applyFont="1" applyFill="1" applyBorder="1" applyAlignment="1">
      <alignment horizontal="center" vertical="center" wrapText="1"/>
    </xf>
    <xf numFmtId="0" fontId="53" fillId="10" borderId="1" xfId="0" applyFont="1" applyFill="1" applyBorder="1" applyAlignment="1">
      <alignment horizontal="left" vertical="center" wrapText="1"/>
    </xf>
    <xf numFmtId="0" fontId="20" fillId="0" borderId="1" xfId="0" applyFont="1" applyFill="1" applyBorder="1" applyAlignment="1">
      <alignment horizontal="center" vertical="center"/>
    </xf>
    <xf numFmtId="49" fontId="25" fillId="0" borderId="1" xfId="1" applyNumberFormat="1" applyFont="1" applyFill="1" applyBorder="1" applyAlignment="1" applyProtection="1">
      <alignment horizontal="left" vertical="center" wrapText="1"/>
    </xf>
    <xf numFmtId="49" fontId="25" fillId="0" borderId="1" xfId="1" applyNumberFormat="1" applyFont="1" applyFill="1" applyBorder="1" applyAlignment="1" applyProtection="1">
      <alignment horizontal="center" vertical="center" wrapText="1"/>
    </xf>
    <xf numFmtId="0" fontId="25" fillId="0" borderId="1" xfId="0" applyFont="1" applyBorder="1" applyAlignment="1">
      <alignment horizontal="center" vertical="center" wrapText="1"/>
    </xf>
    <xf numFmtId="0" fontId="16" fillId="0" borderId="1" xfId="0" applyFont="1" applyBorder="1"/>
    <xf numFmtId="0" fontId="16" fillId="0" borderId="1" xfId="0" applyFont="1" applyBorder="1" applyAlignment="1">
      <alignment horizont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3" fontId="16" fillId="0" borderId="3" xfId="0" applyNumberFormat="1" applyFont="1" applyFill="1" applyBorder="1" applyAlignment="1">
      <alignment horizontal="left" vertical="center" wrapText="1"/>
    </xf>
    <xf numFmtId="3" fontId="16" fillId="0" borderId="3" xfId="0" applyNumberFormat="1" applyFont="1" applyFill="1" applyBorder="1" applyAlignment="1">
      <alignment horizontal="center" vertical="center" wrapText="1"/>
    </xf>
    <xf numFmtId="0" fontId="16" fillId="10" borderId="1" xfId="0" applyFont="1" applyFill="1" applyBorder="1" applyAlignment="1">
      <alignment horizontal="left" vertical="center" wrapText="1"/>
    </xf>
    <xf numFmtId="0" fontId="16" fillId="0" borderId="1" xfId="10" applyFont="1" applyFill="1" applyBorder="1" applyAlignment="1">
      <alignment horizontal="left" vertical="center" wrapText="1"/>
    </xf>
    <xf numFmtId="0" fontId="53" fillId="5" borderId="1" xfId="33" applyFont="1" applyFill="1" applyBorder="1" applyAlignment="1">
      <alignment horizontal="left" vertical="center" wrapText="1"/>
    </xf>
    <xf numFmtId="10" fontId="53" fillId="5" borderId="1" xfId="33"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3" fontId="50" fillId="0" borderId="3" xfId="0" applyNumberFormat="1" applyFont="1" applyFill="1" applyBorder="1" applyAlignment="1">
      <alignment horizontal="left" vertical="center" wrapText="1"/>
    </xf>
    <xf numFmtId="49" fontId="50" fillId="0" borderId="3" xfId="0" applyNumberFormat="1" applyFont="1" applyFill="1" applyBorder="1" applyAlignment="1">
      <alignment horizontal="center" vertical="center" wrapText="1"/>
    </xf>
    <xf numFmtId="0" fontId="38" fillId="0" borderId="1" xfId="34" applyFont="1" applyFill="1" applyBorder="1" applyAlignment="1">
      <alignment vertical="center" wrapText="1"/>
    </xf>
    <xf numFmtId="3" fontId="20" fillId="3" borderId="3" xfId="0" applyNumberFormat="1" applyFont="1" applyFill="1" applyBorder="1" applyAlignment="1">
      <alignment horizontal="center" vertical="center" wrapText="1"/>
    </xf>
    <xf numFmtId="10" fontId="53" fillId="0" borderId="1" xfId="11" applyNumberFormat="1" applyFont="1" applyFill="1" applyBorder="1" applyAlignment="1">
      <alignment horizontal="center" vertical="center" wrapText="1"/>
    </xf>
    <xf numFmtId="3" fontId="16" fillId="5" borderId="2" xfId="0" applyNumberFormat="1" applyFont="1" applyFill="1" applyBorder="1" applyAlignment="1">
      <alignment horizontal="center" vertical="center" wrapText="1"/>
    </xf>
    <xf numFmtId="3" fontId="16" fillId="5" borderId="4" xfId="0" applyNumberFormat="1" applyFont="1" applyFill="1" applyBorder="1" applyAlignment="1">
      <alignment horizontal="center" vertical="center" wrapText="1"/>
    </xf>
    <xf numFmtId="10" fontId="53" fillId="5" borderId="1" xfId="0" applyNumberFormat="1" applyFont="1" applyFill="1" applyBorder="1" applyAlignment="1">
      <alignment horizontal="center" vertical="center" wrapText="1"/>
    </xf>
    <xf numFmtId="0" fontId="73" fillId="5"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 xfId="35" applyFont="1" applyFill="1" applyBorder="1" applyAlignment="1">
      <alignment horizontal="center" vertical="center" wrapText="1"/>
    </xf>
    <xf numFmtId="0" fontId="53" fillId="5" borderId="4" xfId="0" applyFont="1" applyFill="1" applyBorder="1" applyAlignment="1">
      <alignment horizontal="center" vertical="center" wrapText="1"/>
    </xf>
    <xf numFmtId="0" fontId="38" fillId="5" borderId="1" xfId="14" applyFont="1" applyFill="1" applyBorder="1" applyAlignment="1">
      <alignment vertical="center" wrapText="1"/>
    </xf>
    <xf numFmtId="0" fontId="38" fillId="5" borderId="1" xfId="0" applyFont="1" applyFill="1" applyBorder="1" applyAlignment="1">
      <alignment horizontal="center" vertical="center" wrapText="1"/>
    </xf>
    <xf numFmtId="2" fontId="38" fillId="5" borderId="1" xfId="0" applyNumberFormat="1" applyFont="1" applyFill="1" applyBorder="1" applyAlignment="1">
      <alignment horizontal="center" vertical="center" wrapText="1"/>
    </xf>
    <xf numFmtId="0" fontId="53" fillId="5" borderId="1" xfId="24" applyFont="1" applyFill="1" applyBorder="1" applyAlignment="1">
      <alignment horizontal="left" vertical="center" wrapText="1"/>
    </xf>
    <xf numFmtId="165" fontId="53" fillId="5" borderId="1" xfId="2" applyNumberFormat="1" applyFont="1" applyFill="1" applyBorder="1" applyAlignment="1">
      <alignment horizontal="center" vertical="center"/>
    </xf>
    <xf numFmtId="0" fontId="16" fillId="5" borderId="1" xfId="0" applyFont="1" applyFill="1" applyBorder="1" applyAlignment="1">
      <alignment vertical="center" wrapText="1"/>
    </xf>
    <xf numFmtId="3" fontId="29" fillId="0" borderId="1" xfId="14" applyNumberFormat="1" applyFont="1" applyFill="1" applyBorder="1" applyAlignment="1">
      <alignment horizontal="center" vertical="center" wrapText="1"/>
    </xf>
    <xf numFmtId="3" fontId="31" fillId="0" borderId="1" xfId="14" applyNumberFormat="1" applyFont="1" applyFill="1" applyBorder="1" applyAlignment="1">
      <alignment horizontal="left" vertical="center" wrapText="1"/>
    </xf>
    <xf numFmtId="49" fontId="31" fillId="0" borderId="1" xfId="14" applyNumberFormat="1" applyFont="1" applyFill="1" applyBorder="1" applyAlignment="1">
      <alignment horizontal="center" vertical="center" wrapText="1"/>
    </xf>
    <xf numFmtId="3" fontId="31" fillId="0" borderId="1" xfId="14" applyNumberFormat="1" applyFont="1" applyFill="1" applyBorder="1" applyAlignment="1">
      <alignment horizontal="center" vertical="center" wrapText="1"/>
    </xf>
    <xf numFmtId="0" fontId="21" fillId="0" borderId="1" xfId="14" applyFont="1" applyFill="1" applyBorder="1" applyAlignment="1">
      <alignment horizontal="center" vertical="center" wrapText="1"/>
    </xf>
    <xf numFmtId="0" fontId="31" fillId="0" borderId="1" xfId="14" applyFont="1" applyFill="1" applyBorder="1" applyAlignment="1">
      <alignment vertical="center" wrapText="1"/>
    </xf>
    <xf numFmtId="3" fontId="25" fillId="3"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60" fillId="3" borderId="1" xfId="0" applyFont="1" applyFill="1" applyBorder="1" applyAlignment="1">
      <alignment horizontal="right" vertical="center"/>
    </xf>
    <xf numFmtId="166" fontId="60" fillId="3" borderId="1" xfId="1" applyNumberFormat="1" applyFont="1" applyFill="1" applyBorder="1" applyAlignment="1">
      <alignment horizontal="right" vertical="center" wrapText="1"/>
    </xf>
    <xf numFmtId="166" fontId="63" fillId="3" borderId="1" xfId="1" applyNumberFormat="1" applyFont="1" applyFill="1" applyBorder="1" applyAlignment="1">
      <alignment horizontal="right" wrapText="1"/>
    </xf>
    <xf numFmtId="0" fontId="15" fillId="0" borderId="1" xfId="0" applyFont="1" applyFill="1" applyBorder="1" applyAlignment="1">
      <alignment horizontal="center" vertical="center"/>
    </xf>
    <xf numFmtId="49" fontId="16" fillId="0" borderId="1" xfId="25" applyNumberFormat="1" applyFont="1" applyFill="1" applyBorder="1" applyAlignment="1">
      <alignment horizontal="center" vertical="center" wrapText="1"/>
    </xf>
    <xf numFmtId="168" fontId="16" fillId="3" borderId="1" xfId="0" applyNumberFormat="1" applyFont="1" applyFill="1" applyBorder="1" applyAlignment="1">
      <alignment horizontal="right" vertical="center"/>
    </xf>
    <xf numFmtId="0" fontId="16" fillId="0" borderId="1" xfId="0" applyFont="1" applyFill="1" applyBorder="1" applyAlignment="1">
      <alignment horizontal="left" vertical="center"/>
    </xf>
    <xf numFmtId="3" fontId="15" fillId="0" borderId="3" xfId="0" applyNumberFormat="1" applyFont="1" applyFill="1" applyBorder="1" applyAlignment="1">
      <alignment horizontal="center" vertical="center" wrapText="1"/>
    </xf>
    <xf numFmtId="3" fontId="28" fillId="0" borderId="3" xfId="27" applyNumberFormat="1" applyFont="1" applyFill="1" applyBorder="1" applyAlignment="1">
      <alignment horizontal="left" vertical="center" wrapText="1"/>
    </xf>
    <xf numFmtId="49" fontId="53" fillId="0" borderId="3" xfId="0" applyNumberFormat="1" applyFont="1" applyFill="1" applyBorder="1" applyAlignment="1">
      <alignment horizontal="center" vertical="center" wrapText="1"/>
    </xf>
    <xf numFmtId="3" fontId="53" fillId="5" borderId="1" xfId="0" applyNumberFormat="1" applyFont="1" applyFill="1" applyBorder="1" applyAlignment="1">
      <alignment horizontal="center" vertical="center" wrapText="1"/>
    </xf>
    <xf numFmtId="0" fontId="55" fillId="3" borderId="1" xfId="0" applyFont="1" applyFill="1" applyBorder="1" applyAlignment="1">
      <alignment horizontal="center" vertical="center" wrapText="1"/>
    </xf>
    <xf numFmtId="166" fontId="64" fillId="3" borderId="1" xfId="1" applyNumberFormat="1" applyFont="1" applyFill="1" applyBorder="1" applyAlignment="1">
      <alignment horizontal="right" vertical="center" wrapText="1"/>
    </xf>
    <xf numFmtId="166" fontId="61" fillId="3" borderId="1" xfId="1" applyNumberFormat="1" applyFont="1" applyFill="1" applyBorder="1" applyAlignment="1">
      <alignment horizontal="right" vertical="center" wrapText="1"/>
    </xf>
    <xf numFmtId="0" fontId="42" fillId="3" borderId="1" xfId="0" applyFont="1" applyFill="1" applyBorder="1" applyAlignment="1">
      <alignment horizontal="center" vertical="center" wrapText="1"/>
    </xf>
    <xf numFmtId="0" fontId="38" fillId="2" borderId="1" xfId="0" applyFont="1" applyFill="1" applyBorder="1" applyAlignment="1">
      <alignment horizontal="left" vertical="center"/>
    </xf>
    <xf numFmtId="3" fontId="10" fillId="3" borderId="1" xfId="0" applyNumberFormat="1" applyFont="1" applyFill="1" applyBorder="1" applyAlignment="1">
      <alignment vertical="center" wrapText="1"/>
    </xf>
    <xf numFmtId="2" fontId="38" fillId="2" borderId="1" xfId="0" applyNumberFormat="1" applyFont="1" applyFill="1" applyBorder="1" applyAlignment="1">
      <alignment vertical="center" wrapText="1"/>
    </xf>
    <xf numFmtId="0" fontId="38" fillId="0" borderId="1" xfId="0" applyFont="1" applyFill="1" applyBorder="1" applyAlignment="1">
      <alignment vertical="center" wrapText="1"/>
    </xf>
    <xf numFmtId="2" fontId="38" fillId="2" borderId="1" xfId="0" applyNumberFormat="1" applyFont="1" applyFill="1" applyBorder="1" applyAlignment="1">
      <alignment horizontal="center" vertical="center" wrapText="1"/>
    </xf>
    <xf numFmtId="2" fontId="38" fillId="2" borderId="1" xfId="14" applyNumberFormat="1" applyFont="1" applyFill="1" applyBorder="1" applyAlignment="1" applyProtection="1">
      <alignment horizontal="center" vertical="center" wrapText="1"/>
      <protection locked="0" hidden="1"/>
    </xf>
    <xf numFmtId="2" fontId="38" fillId="2" borderId="1" xfId="0" applyNumberFormat="1" applyFont="1" applyFill="1" applyBorder="1" applyAlignment="1">
      <alignment horizontal="left" vertical="center" wrapText="1"/>
    </xf>
    <xf numFmtId="3" fontId="20" fillId="5" borderId="1" xfId="0" applyNumberFormat="1" applyFont="1" applyFill="1" applyBorder="1" applyAlignment="1">
      <alignment horizontal="right" vertical="center"/>
    </xf>
    <xf numFmtId="0" fontId="16" fillId="9" borderId="1" xfId="0" applyFont="1" applyFill="1" applyBorder="1" applyAlignment="1">
      <alignment vertical="center"/>
    </xf>
    <xf numFmtId="167" fontId="16" fillId="0" borderId="1" xfId="0" applyNumberFormat="1" applyFont="1" applyFill="1" applyBorder="1" applyAlignment="1">
      <alignment horizontal="center" vertical="center"/>
    </xf>
    <xf numFmtId="0" fontId="16" fillId="0" borderId="1" xfId="0" quotePrefix="1" applyFont="1" applyFill="1" applyBorder="1" applyAlignment="1">
      <alignment horizontal="center" vertical="center"/>
    </xf>
    <xf numFmtId="0" fontId="16" fillId="0" borderId="1" xfId="0" applyFont="1" applyFill="1" applyBorder="1" applyAlignment="1">
      <alignment vertical="center"/>
    </xf>
    <xf numFmtId="3" fontId="59" fillId="11" borderId="1" xfId="0" applyNumberFormat="1" applyFont="1" applyFill="1" applyBorder="1" applyAlignment="1">
      <alignment horizontal="center" vertical="center" wrapText="1"/>
    </xf>
    <xf numFmtId="3" fontId="59" fillId="4" borderId="1" xfId="0" applyNumberFormat="1" applyFont="1" applyFill="1" applyBorder="1" applyAlignment="1">
      <alignment horizontal="center" vertical="center" wrapText="1"/>
    </xf>
    <xf numFmtId="3" fontId="77" fillId="0" borderId="1" xfId="0" applyNumberFormat="1" applyFont="1" applyFill="1" applyBorder="1" applyAlignment="1">
      <alignment vertical="center" wrapText="1"/>
    </xf>
    <xf numFmtId="3" fontId="59" fillId="5" borderId="1" xfId="0" applyNumberFormat="1" applyFont="1" applyFill="1" applyBorder="1" applyAlignment="1">
      <alignment horizontal="center" vertical="center" wrapText="1"/>
    </xf>
    <xf numFmtId="0" fontId="51" fillId="5" borderId="1" xfId="0" applyFont="1" applyFill="1" applyBorder="1" applyAlignment="1">
      <alignment vertical="center" wrapText="1"/>
    </xf>
    <xf numFmtId="0" fontId="49" fillId="5" borderId="1" xfId="0" applyFont="1" applyFill="1" applyBorder="1" applyAlignment="1">
      <alignment vertical="center"/>
    </xf>
    <xf numFmtId="3" fontId="50" fillId="5" borderId="1" xfId="0" applyNumberFormat="1" applyFont="1" applyFill="1" applyBorder="1" applyAlignment="1">
      <alignment horizontal="right" vertical="center" wrapText="1"/>
    </xf>
    <xf numFmtId="0" fontId="20" fillId="5" borderId="1" xfId="0" applyFont="1" applyFill="1" applyBorder="1" applyAlignment="1">
      <alignment vertical="center"/>
    </xf>
    <xf numFmtId="3" fontId="42" fillId="5" borderId="1" xfId="0" applyNumberFormat="1" applyFont="1" applyFill="1" applyBorder="1" applyAlignment="1">
      <alignment horizontal="center" vertical="center"/>
    </xf>
    <xf numFmtId="3" fontId="20" fillId="5" borderId="1" xfId="0" applyNumberFormat="1" applyFont="1" applyFill="1" applyBorder="1" applyAlignment="1">
      <alignment vertical="center"/>
    </xf>
    <xf numFmtId="3" fontId="48" fillId="5" borderId="2" xfId="0" applyNumberFormat="1" applyFont="1" applyFill="1" applyBorder="1" applyAlignment="1">
      <alignment horizontal="right" vertical="center" wrapText="1"/>
    </xf>
    <xf numFmtId="3" fontId="48" fillId="5" borderId="2" xfId="0" applyNumberFormat="1" applyFont="1" applyFill="1" applyBorder="1" applyAlignment="1">
      <alignment vertical="center" wrapText="1"/>
    </xf>
    <xf numFmtId="1" fontId="15" fillId="5" borderId="1" xfId="0" applyNumberFormat="1" applyFont="1" applyFill="1" applyBorder="1" applyAlignment="1">
      <alignment horizontal="right" vertical="center" wrapText="1"/>
    </xf>
    <xf numFmtId="0" fontId="19" fillId="5" borderId="1" xfId="0" applyFont="1" applyFill="1" applyBorder="1" applyAlignment="1">
      <alignment horizontal="right" vertical="center"/>
    </xf>
    <xf numFmtId="3" fontId="20" fillId="5" borderId="1" xfId="0" applyNumberFormat="1" applyFont="1" applyFill="1" applyBorder="1" applyAlignment="1">
      <alignment horizontal="right" vertical="center" wrapText="1"/>
    </xf>
    <xf numFmtId="3" fontId="52" fillId="5"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0" fontId="53" fillId="5" borderId="2" xfId="0" applyFont="1" applyFill="1" applyBorder="1" applyAlignment="1">
      <alignment horizontal="center" vertical="center" wrapText="1"/>
    </xf>
    <xf numFmtId="0" fontId="38" fillId="5"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3" fontId="31" fillId="0" borderId="2" xfId="14" applyNumberFormat="1" applyFont="1" applyFill="1" applyBorder="1" applyAlignment="1">
      <alignment horizontal="center" vertical="center" wrapText="1"/>
    </xf>
    <xf numFmtId="0" fontId="16" fillId="0" borderId="2" xfId="0" applyFont="1" applyFill="1" applyBorder="1" applyAlignment="1">
      <alignment horizontal="center" vertical="center"/>
    </xf>
    <xf numFmtId="3" fontId="53" fillId="0" borderId="9" xfId="0" applyNumberFormat="1" applyFont="1" applyFill="1" applyBorder="1" applyAlignment="1">
      <alignment horizontal="center" vertical="center" wrapText="1"/>
    </xf>
    <xf numFmtId="3" fontId="16" fillId="0" borderId="9" xfId="0" quotePrefix="1" applyNumberFormat="1" applyFont="1" applyFill="1" applyBorder="1" applyAlignment="1">
      <alignment horizontal="center" vertical="center" wrapText="1"/>
    </xf>
    <xf numFmtId="3" fontId="20" fillId="5" borderId="3" xfId="0" applyNumberFormat="1" applyFont="1" applyFill="1" applyBorder="1" applyAlignment="1">
      <alignment horizontal="right" vertical="center" wrapText="1"/>
    </xf>
    <xf numFmtId="3" fontId="20" fillId="0" borderId="3" xfId="0" applyNumberFormat="1" applyFont="1" applyFill="1" applyBorder="1" applyAlignment="1">
      <alignment vertical="center" wrapText="1"/>
    </xf>
    <xf numFmtId="0" fontId="26" fillId="3" borderId="1" xfId="0" applyFont="1" applyFill="1" applyBorder="1" applyAlignment="1">
      <alignment horizontal="center" vertical="center" wrapText="1"/>
    </xf>
    <xf numFmtId="3" fontId="26" fillId="3" borderId="1" xfId="0" applyNumberFormat="1" applyFont="1" applyFill="1" applyBorder="1" applyAlignment="1">
      <alignment vertical="center" wrapText="1"/>
    </xf>
    <xf numFmtId="3" fontId="26" fillId="3" borderId="1" xfId="0" applyNumberFormat="1" applyFont="1" applyFill="1" applyBorder="1" applyAlignment="1">
      <alignment horizontal="center" vertical="center" wrapText="1"/>
    </xf>
    <xf numFmtId="3" fontId="26" fillId="0" borderId="1" xfId="0" applyNumberFormat="1" applyFont="1" applyFill="1" applyBorder="1" applyAlignment="1">
      <alignment vertical="center" wrapText="1"/>
    </xf>
    <xf numFmtId="0" fontId="16" fillId="0" borderId="7" xfId="0" applyFont="1" applyFill="1" applyBorder="1" applyAlignment="1">
      <alignment vertical="center" wrapText="1"/>
    </xf>
    <xf numFmtId="0" fontId="16" fillId="0" borderId="10" xfId="0" applyFont="1" applyFill="1" applyBorder="1" applyAlignment="1">
      <alignment vertical="center" wrapText="1"/>
    </xf>
    <xf numFmtId="3" fontId="39" fillId="0" borderId="1" xfId="0" applyNumberFormat="1" applyFont="1" applyFill="1" applyBorder="1" applyAlignment="1">
      <alignment vertical="center" wrapText="1"/>
    </xf>
    <xf numFmtId="3" fontId="39" fillId="0" borderId="3" xfId="0" applyNumberFormat="1" applyFont="1" applyFill="1" applyBorder="1" applyAlignment="1">
      <alignment vertical="center" wrapText="1"/>
    </xf>
    <xf numFmtId="0" fontId="26" fillId="0" borderId="10" xfId="0" applyFont="1" applyFill="1" applyBorder="1" applyAlignment="1">
      <alignment vertical="center" wrapText="1"/>
    </xf>
    <xf numFmtId="3" fontId="59" fillId="0" borderId="1" xfId="0" applyNumberFormat="1" applyFont="1" applyFill="1" applyBorder="1" applyAlignment="1">
      <alignment horizontal="center" vertical="center" wrapText="1"/>
    </xf>
    <xf numFmtId="3" fontId="16" fillId="12" borderId="1" xfId="0" applyNumberFormat="1" applyFont="1" applyFill="1" applyBorder="1" applyAlignment="1">
      <alignment horizontal="center" vertical="center" wrapText="1"/>
    </xf>
    <xf numFmtId="3" fontId="16" fillId="12" borderId="1" xfId="0" applyNumberFormat="1" applyFont="1" applyFill="1" applyBorder="1" applyAlignment="1">
      <alignment horizontal="center" vertical="center"/>
    </xf>
    <xf numFmtId="3" fontId="20" fillId="12" borderId="1" xfId="0" applyNumberFormat="1" applyFont="1" applyFill="1" applyBorder="1" applyAlignment="1">
      <alignment horizontal="center" vertical="center"/>
    </xf>
    <xf numFmtId="3" fontId="15" fillId="12" borderId="1" xfId="0" applyNumberFormat="1" applyFont="1" applyFill="1" applyBorder="1" applyAlignment="1">
      <alignment horizontal="center" vertical="center" wrapText="1"/>
    </xf>
    <xf numFmtId="3" fontId="28" fillId="12" borderId="1" xfId="0" applyNumberFormat="1" applyFont="1" applyFill="1" applyBorder="1" applyAlignment="1">
      <alignment horizontal="center" vertical="center" wrapText="1"/>
    </xf>
    <xf numFmtId="3" fontId="20" fillId="6" borderId="1" xfId="0" applyNumberFormat="1" applyFont="1" applyFill="1" applyBorder="1" applyAlignment="1">
      <alignment horizontal="center" vertical="center"/>
    </xf>
    <xf numFmtId="0" fontId="20" fillId="6" borderId="1" xfId="0" applyFont="1" applyFill="1" applyBorder="1" applyAlignment="1">
      <alignment vertical="center"/>
    </xf>
    <xf numFmtId="3" fontId="15" fillId="6" borderId="1" xfId="0" applyNumberFormat="1" applyFont="1" applyFill="1" applyBorder="1" applyAlignment="1">
      <alignment horizontal="center" vertical="center" wrapText="1"/>
    </xf>
    <xf numFmtId="3" fontId="16" fillId="6" borderId="1" xfId="0" applyNumberFormat="1" applyFont="1" applyFill="1" applyBorder="1" applyAlignment="1">
      <alignment horizontal="center" vertical="center" wrapText="1"/>
    </xf>
    <xf numFmtId="0" fontId="19" fillId="6" borderId="1" xfId="0" applyFont="1" applyFill="1" applyBorder="1" applyAlignment="1">
      <alignment horizontal="center" vertical="center"/>
    </xf>
    <xf numFmtId="3" fontId="20" fillId="6" borderId="1" xfId="0" applyNumberFormat="1" applyFont="1" applyFill="1" applyBorder="1" applyAlignment="1">
      <alignment horizontal="center" vertical="center" wrapText="1"/>
    </xf>
    <xf numFmtId="3" fontId="20" fillId="6" borderId="3" xfId="0" applyNumberFormat="1"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3" fontId="31" fillId="6" borderId="1" xfId="0" applyNumberFormat="1" applyFont="1" applyFill="1" applyBorder="1" applyAlignment="1">
      <alignment horizontal="center" vertical="center"/>
    </xf>
    <xf numFmtId="3" fontId="17" fillId="6" borderId="1" xfId="0" applyNumberFormat="1" applyFont="1" applyFill="1" applyBorder="1" applyAlignment="1">
      <alignment horizontal="center" vertical="center"/>
    </xf>
    <xf numFmtId="3" fontId="52" fillId="6" borderId="1" xfId="0" applyNumberFormat="1" applyFont="1" applyFill="1" applyBorder="1" applyAlignment="1">
      <alignment horizontal="center" vertical="center" wrapText="1"/>
    </xf>
    <xf numFmtId="3" fontId="52" fillId="6" borderId="1" xfId="31" applyNumberFormat="1" applyFont="1" applyFill="1" applyBorder="1" applyAlignment="1">
      <alignment horizontal="center" vertical="center" wrapText="1"/>
    </xf>
    <xf numFmtId="3" fontId="15" fillId="6" borderId="1" xfId="0" applyNumberFormat="1" applyFont="1" applyFill="1" applyBorder="1" applyAlignment="1">
      <alignment vertical="center" wrapText="1"/>
    </xf>
    <xf numFmtId="3" fontId="20" fillId="6" borderId="1" xfId="0" applyNumberFormat="1" applyFont="1" applyFill="1" applyBorder="1" applyAlignment="1">
      <alignment vertical="center"/>
    </xf>
    <xf numFmtId="0" fontId="29" fillId="5" borderId="1" xfId="0" applyFont="1" applyFill="1" applyBorder="1" applyAlignment="1">
      <alignment horizontal="center" vertical="center" wrapText="1"/>
    </xf>
    <xf numFmtId="0" fontId="17" fillId="5" borderId="1" xfId="0" applyFont="1" applyFill="1" applyBorder="1" applyAlignment="1">
      <alignment horizontal="right" vertical="center" wrapText="1"/>
    </xf>
    <xf numFmtId="3" fontId="31" fillId="12" borderId="1" xfId="0" applyNumberFormat="1" applyFont="1" applyFill="1" applyBorder="1" applyAlignment="1">
      <alignment horizontal="center" vertical="center"/>
    </xf>
    <xf numFmtId="3" fontId="17" fillId="12" borderId="1" xfId="0" applyNumberFormat="1" applyFont="1" applyFill="1" applyBorder="1" applyAlignment="1">
      <alignment horizontal="center" vertical="center"/>
    </xf>
    <xf numFmtId="3" fontId="30" fillId="12" borderId="1" xfId="0" applyNumberFormat="1" applyFont="1" applyFill="1" applyBorder="1" applyAlignment="1">
      <alignment horizontal="center" vertical="center" wrapText="1"/>
    </xf>
    <xf numFmtId="3" fontId="31" fillId="12" borderId="1" xfId="0" applyNumberFormat="1"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3" fontId="25" fillId="12" borderId="1" xfId="0" applyNumberFormat="1" applyFont="1" applyFill="1" applyBorder="1" applyAlignment="1">
      <alignment horizontal="center" vertical="center" wrapText="1"/>
    </xf>
    <xf numFmtId="3" fontId="21" fillId="12" borderId="1" xfId="0" applyNumberFormat="1" applyFont="1" applyFill="1" applyBorder="1" applyAlignment="1">
      <alignment horizontal="center" vertical="center" wrapText="1"/>
    </xf>
    <xf numFmtId="3" fontId="18" fillId="12" borderId="1" xfId="0" applyNumberFormat="1" applyFont="1" applyFill="1" applyBorder="1" applyAlignment="1">
      <alignment horizontal="center" vertical="center" wrapText="1"/>
    </xf>
    <xf numFmtId="3" fontId="16" fillId="12" borderId="1" xfId="0" applyNumberFormat="1" applyFont="1" applyFill="1" applyBorder="1" applyAlignment="1">
      <alignment vertical="center" wrapText="1"/>
    </xf>
    <xf numFmtId="3" fontId="25" fillId="12" borderId="1" xfId="0" applyNumberFormat="1" applyFont="1" applyFill="1" applyBorder="1" applyAlignment="1">
      <alignment vertical="center" wrapText="1"/>
    </xf>
    <xf numFmtId="0" fontId="23" fillId="12" borderId="1" xfId="0" applyFont="1" applyFill="1" applyBorder="1" applyAlignment="1">
      <alignment horizontal="center" vertical="center" wrapText="1"/>
    </xf>
    <xf numFmtId="3" fontId="39" fillId="12" borderId="1" xfId="0" applyNumberFormat="1" applyFont="1" applyFill="1" applyBorder="1" applyAlignment="1">
      <alignment vertical="center" wrapText="1"/>
    </xf>
    <xf numFmtId="3" fontId="28" fillId="12" borderId="1" xfId="0" applyNumberFormat="1" applyFont="1" applyFill="1" applyBorder="1" applyAlignment="1">
      <alignment horizontal="center" vertical="center"/>
    </xf>
    <xf numFmtId="3" fontId="28" fillId="12" borderId="1" xfId="0" applyNumberFormat="1" applyFont="1" applyFill="1" applyBorder="1" applyAlignment="1">
      <alignment horizontal="right" vertical="center" wrapText="1"/>
    </xf>
    <xf numFmtId="0" fontId="20" fillId="12" borderId="1" xfId="0" applyFont="1" applyFill="1" applyBorder="1" applyAlignment="1">
      <alignment vertical="center"/>
    </xf>
    <xf numFmtId="3" fontId="20" fillId="12" borderId="1" xfId="0" applyNumberFormat="1" applyFont="1" applyFill="1" applyBorder="1" applyAlignment="1">
      <alignment horizontal="center" vertical="center" wrapText="1"/>
    </xf>
    <xf numFmtId="0" fontId="19" fillId="12" borderId="1" xfId="0" applyFont="1" applyFill="1" applyBorder="1" applyAlignment="1">
      <alignment horizontal="center" vertical="center"/>
    </xf>
    <xf numFmtId="3" fontId="20" fillId="12" borderId="3" xfId="0" applyNumberFormat="1" applyFont="1" applyFill="1" applyBorder="1" applyAlignment="1">
      <alignment horizontal="center" vertical="center" wrapText="1"/>
    </xf>
    <xf numFmtId="3" fontId="58" fillId="12" borderId="1" xfId="0" applyNumberFormat="1" applyFont="1" applyFill="1" applyBorder="1" applyAlignment="1">
      <alignment vertical="center" wrapText="1"/>
    </xf>
    <xf numFmtId="0" fontId="17" fillId="12" borderId="1" xfId="0" applyFont="1" applyFill="1" applyBorder="1" applyAlignment="1">
      <alignment vertical="center" wrapText="1"/>
    </xf>
    <xf numFmtId="3" fontId="16" fillId="12" borderId="3" xfId="0" applyNumberFormat="1" applyFont="1" applyFill="1" applyBorder="1" applyAlignment="1">
      <alignment horizontal="center" vertical="center" wrapText="1"/>
    </xf>
    <xf numFmtId="3" fontId="28" fillId="12" borderId="1" xfId="0" applyNumberFormat="1" applyFont="1" applyFill="1" applyBorder="1" applyAlignment="1">
      <alignment vertical="center" wrapText="1"/>
    </xf>
    <xf numFmtId="3" fontId="20" fillId="6" borderId="3" xfId="0" applyNumberFormat="1" applyFont="1" applyFill="1" applyBorder="1" applyAlignment="1">
      <alignment horizontal="center" vertical="center"/>
    </xf>
    <xf numFmtId="49" fontId="16" fillId="6" borderId="1" xfId="0" applyNumberFormat="1" applyFont="1" applyFill="1" applyBorder="1" applyAlignment="1">
      <alignment horizontal="center" vertical="center" wrapText="1"/>
    </xf>
    <xf numFmtId="3" fontId="31" fillId="6" borderId="1" xfId="0" applyNumberFormat="1" applyFont="1" applyFill="1" applyBorder="1" applyAlignment="1">
      <alignment horizontal="center" vertical="center" wrapText="1"/>
    </xf>
    <xf numFmtId="3" fontId="21" fillId="6" borderId="1" xfId="0" applyNumberFormat="1" applyFont="1" applyFill="1" applyBorder="1" applyAlignment="1">
      <alignment horizontal="center" vertical="center" wrapText="1"/>
    </xf>
    <xf numFmtId="3" fontId="38" fillId="12" borderId="1" xfId="0" applyNumberFormat="1" applyFont="1" applyFill="1" applyBorder="1" applyAlignment="1">
      <alignment horizontal="right" vertical="center" wrapText="1"/>
    </xf>
    <xf numFmtId="3" fontId="38" fillId="12" borderId="1" xfId="0" applyNumberFormat="1" applyFont="1" applyFill="1" applyBorder="1" applyAlignment="1">
      <alignment horizontal="right" vertical="center"/>
    </xf>
    <xf numFmtId="3" fontId="20" fillId="3" borderId="5" xfId="0" applyNumberFormat="1" applyFont="1" applyFill="1" applyBorder="1" applyAlignment="1">
      <alignment horizontal="center" vertical="center"/>
    </xf>
    <xf numFmtId="3" fontId="28" fillId="3" borderId="5" xfId="0" applyNumberFormat="1" applyFont="1" applyFill="1" applyBorder="1" applyAlignment="1">
      <alignment horizontal="center" vertical="center" wrapText="1"/>
    </xf>
    <xf numFmtId="3" fontId="28" fillId="3" borderId="5" xfId="0" applyNumberFormat="1" applyFont="1" applyFill="1" applyBorder="1" applyAlignment="1">
      <alignment horizontal="center" vertical="center"/>
    </xf>
    <xf numFmtId="3" fontId="38" fillId="12" borderId="1" xfId="0" applyNumberFormat="1" applyFont="1" applyFill="1" applyBorder="1" applyAlignment="1">
      <alignment vertical="center" wrapText="1"/>
    </xf>
    <xf numFmtId="0" fontId="51" fillId="12" borderId="1" xfId="0" applyFont="1" applyFill="1" applyBorder="1" applyAlignment="1">
      <alignment vertical="center" wrapText="1"/>
    </xf>
    <xf numFmtId="0" fontId="49" fillId="12" borderId="1" xfId="0" applyFont="1" applyFill="1" applyBorder="1" applyAlignment="1">
      <alignment vertical="center"/>
    </xf>
    <xf numFmtId="3" fontId="20" fillId="12" borderId="0" xfId="0" applyNumberFormat="1" applyFont="1" applyFill="1" applyAlignment="1">
      <alignment vertical="center" wrapText="1"/>
    </xf>
    <xf numFmtId="3" fontId="49" fillId="12" borderId="0" xfId="0" applyNumberFormat="1" applyFont="1" applyFill="1" applyAlignment="1">
      <alignment vertical="center" wrapText="1"/>
    </xf>
    <xf numFmtId="0" fontId="50" fillId="0" borderId="3" xfId="0" applyFont="1" applyFill="1" applyBorder="1" applyAlignment="1">
      <alignment vertical="center" wrapText="1"/>
    </xf>
    <xf numFmtId="3" fontId="16" fillId="0" borderId="3" xfId="0" applyNumberFormat="1" applyFont="1" applyFill="1" applyBorder="1" applyAlignment="1">
      <alignment vertical="center" wrapText="1"/>
    </xf>
    <xf numFmtId="3" fontId="50" fillId="12" borderId="1" xfId="0" applyNumberFormat="1" applyFont="1" applyFill="1" applyBorder="1" applyAlignment="1">
      <alignment vertical="center" wrapText="1"/>
    </xf>
    <xf numFmtId="0" fontId="50" fillId="12" borderId="0" xfId="0" applyFont="1" applyFill="1" applyBorder="1" applyAlignment="1">
      <alignment vertical="center" wrapText="1"/>
    </xf>
    <xf numFmtId="3" fontId="25" fillId="12" borderId="1" xfId="0" applyNumberFormat="1" applyFont="1" applyFill="1" applyBorder="1" applyAlignment="1">
      <alignment horizontal="center" vertical="center"/>
    </xf>
    <xf numFmtId="3" fontId="25" fillId="12" borderId="1" xfId="0" applyNumberFormat="1" applyFont="1" applyFill="1" applyBorder="1" applyAlignment="1">
      <alignment horizontal="center"/>
    </xf>
    <xf numFmtId="3" fontId="77" fillId="12" borderId="1" xfId="0" applyNumberFormat="1" applyFont="1" applyFill="1" applyBorder="1" applyAlignment="1">
      <alignment horizontal="center" vertical="center" wrapText="1"/>
    </xf>
    <xf numFmtId="3" fontId="38" fillId="12" borderId="1" xfId="0" applyNumberFormat="1" applyFont="1" applyFill="1" applyBorder="1" applyAlignment="1">
      <alignment horizontal="center" vertical="center"/>
    </xf>
    <xf numFmtId="165" fontId="38" fillId="12" borderId="1" xfId="1" applyNumberFormat="1" applyFont="1" applyFill="1" applyBorder="1" applyAlignment="1">
      <alignment vertical="center"/>
    </xf>
    <xf numFmtId="3" fontId="38" fillId="12" borderId="1" xfId="0" applyNumberFormat="1" applyFont="1" applyFill="1" applyBorder="1" applyAlignment="1">
      <alignment vertical="center"/>
    </xf>
    <xf numFmtId="3" fontId="31" fillId="12" borderId="1" xfId="0" applyNumberFormat="1" applyFont="1" applyFill="1" applyBorder="1" applyAlignment="1">
      <alignment horizontal="right" vertical="center" wrapText="1"/>
    </xf>
    <xf numFmtId="165" fontId="38" fillId="12" borderId="1" xfId="1" applyNumberFormat="1" applyFont="1" applyFill="1" applyBorder="1" applyAlignment="1">
      <alignment horizontal="right" vertical="center" wrapText="1"/>
    </xf>
    <xf numFmtId="165" fontId="38" fillId="12" borderId="1" xfId="1" applyNumberFormat="1" applyFont="1" applyFill="1" applyBorder="1" applyAlignment="1">
      <alignment horizontal="right" vertical="center"/>
    </xf>
    <xf numFmtId="0" fontId="20" fillId="13" borderId="1" xfId="0" applyFont="1" applyFill="1" applyBorder="1" applyAlignment="1">
      <alignment vertical="center"/>
    </xf>
    <xf numFmtId="3" fontId="20" fillId="13" borderId="1" xfId="0" applyNumberFormat="1" applyFont="1" applyFill="1" applyBorder="1" applyAlignment="1">
      <alignment horizontal="right" vertical="center"/>
    </xf>
    <xf numFmtId="0" fontId="28" fillId="14" borderId="1" xfId="0" applyFont="1" applyFill="1" applyBorder="1" applyAlignment="1">
      <alignment horizontal="center" vertical="center" wrapText="1"/>
    </xf>
    <xf numFmtId="3" fontId="20" fillId="14" borderId="1" xfId="0" applyNumberFormat="1" applyFont="1" applyFill="1" applyBorder="1" applyAlignment="1">
      <alignment vertical="center"/>
    </xf>
    <xf numFmtId="0" fontId="28" fillId="14" borderId="1" xfId="0" applyFont="1" applyFill="1" applyBorder="1" applyAlignment="1">
      <alignment horizontal="center" vertical="center"/>
    </xf>
    <xf numFmtId="0" fontId="20" fillId="14" borderId="0" xfId="0" applyFont="1" applyFill="1" applyAlignment="1">
      <alignment vertical="center"/>
    </xf>
    <xf numFmtId="3" fontId="20" fillId="14" borderId="1" xfId="0" applyNumberFormat="1" applyFont="1" applyFill="1" applyBorder="1" applyAlignment="1">
      <alignment horizontal="center" vertical="center"/>
    </xf>
    <xf numFmtId="0" fontId="20" fillId="14" borderId="1" xfId="0" applyFont="1" applyFill="1" applyBorder="1" applyAlignment="1">
      <alignment vertical="center"/>
    </xf>
    <xf numFmtId="0" fontId="16" fillId="14" borderId="1" xfId="0" applyFont="1" applyFill="1" applyBorder="1" applyAlignment="1">
      <alignment horizontal="center" vertical="center" wrapText="1"/>
    </xf>
    <xf numFmtId="3" fontId="20" fillId="14" borderId="1" xfId="0" applyNumberFormat="1" applyFont="1" applyFill="1" applyBorder="1" applyAlignment="1">
      <alignment horizontal="right" vertical="center"/>
    </xf>
    <xf numFmtId="0" fontId="62" fillId="14" borderId="1" xfId="0" applyFont="1" applyFill="1" applyBorder="1" applyAlignment="1">
      <alignment horizontal="center" vertical="center"/>
    </xf>
    <xf numFmtId="0" fontId="60" fillId="14" borderId="1" xfId="0" applyFont="1" applyFill="1" applyBorder="1" applyAlignment="1">
      <alignment horizontal="left" vertical="center" wrapText="1"/>
    </xf>
    <xf numFmtId="0" fontId="60" fillId="14" borderId="1" xfId="0" applyFont="1" applyFill="1" applyBorder="1" applyAlignment="1">
      <alignment horizontal="center" vertical="center" wrapText="1"/>
    </xf>
    <xf numFmtId="166" fontId="64" fillId="14" borderId="1" xfId="1" applyNumberFormat="1" applyFont="1" applyFill="1" applyBorder="1" applyAlignment="1">
      <alignment horizontal="right" wrapText="1"/>
    </xf>
    <xf numFmtId="3" fontId="59" fillId="14" borderId="1" xfId="0" applyNumberFormat="1" applyFont="1" applyFill="1" applyBorder="1" applyAlignment="1">
      <alignment horizontal="center" vertical="center" wrapText="1"/>
    </xf>
    <xf numFmtId="0" fontId="16" fillId="14" borderId="1" xfId="0" applyFont="1" applyFill="1" applyBorder="1" applyAlignment="1">
      <alignment horizontal="center" vertical="center"/>
    </xf>
    <xf numFmtId="0" fontId="16" fillId="14" borderId="1" xfId="10" applyFont="1" applyFill="1" applyBorder="1" applyAlignment="1">
      <alignment horizontal="left" vertical="center" wrapText="1"/>
    </xf>
    <xf numFmtId="49" fontId="16" fillId="14"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0" fontId="28" fillId="14" borderId="1" xfId="0" applyFont="1" applyFill="1" applyBorder="1" applyAlignment="1">
      <alignment horizontal="left" vertical="center"/>
    </xf>
    <xf numFmtId="49" fontId="28" fillId="14" borderId="1" xfId="0" applyNumberFormat="1" applyFont="1" applyFill="1" applyBorder="1" applyAlignment="1">
      <alignment horizontal="center" vertical="center"/>
    </xf>
    <xf numFmtId="3" fontId="42" fillId="12" borderId="1" xfId="0" applyNumberFormat="1" applyFont="1" applyFill="1" applyBorder="1" applyAlignment="1">
      <alignment horizontal="center" vertical="center"/>
    </xf>
    <xf numFmtId="3" fontId="41" fillId="12" borderId="1" xfId="0" applyNumberFormat="1" applyFont="1" applyFill="1" applyBorder="1" applyAlignment="1">
      <alignment horizontal="center" vertical="center"/>
    </xf>
    <xf numFmtId="0" fontId="78" fillId="5" borderId="1" xfId="0" applyFont="1" applyFill="1" applyBorder="1" applyAlignment="1">
      <alignment horizontal="right" vertical="center" wrapText="1"/>
    </xf>
    <xf numFmtId="0" fontId="77" fillId="5" borderId="1" xfId="0" applyFont="1" applyFill="1" applyBorder="1" applyAlignment="1">
      <alignment horizontal="right" vertical="center" wrapText="1"/>
    </xf>
    <xf numFmtId="3" fontId="79" fillId="0" borderId="1" xfId="0" applyNumberFormat="1" applyFont="1" applyFill="1" applyBorder="1" applyAlignment="1">
      <alignment vertical="center" wrapText="1"/>
    </xf>
    <xf numFmtId="3" fontId="20" fillId="15" borderId="0" xfId="0" applyNumberFormat="1" applyFont="1" applyFill="1" applyAlignment="1">
      <alignment horizontal="center" vertical="center"/>
    </xf>
    <xf numFmtId="168" fontId="20" fillId="12" borderId="1" xfId="0" applyNumberFormat="1" applyFont="1" applyFill="1" applyBorder="1" applyAlignment="1">
      <alignment horizontal="center" vertical="center" wrapText="1"/>
    </xf>
    <xf numFmtId="0" fontId="48" fillId="0" borderId="0" xfId="0" applyFont="1" applyFill="1" applyAlignment="1">
      <alignment vertical="center"/>
    </xf>
    <xf numFmtId="0" fontId="84"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3" fontId="48" fillId="0" borderId="0" xfId="0" applyNumberFormat="1" applyFont="1" applyFill="1" applyAlignment="1">
      <alignment vertical="center"/>
    </xf>
    <xf numFmtId="0" fontId="82" fillId="0" borderId="1" xfId="0" applyFont="1" applyFill="1" applyBorder="1" applyAlignment="1" applyProtection="1">
      <alignment horizontal="center" vertical="center" wrapText="1"/>
    </xf>
    <xf numFmtId="0" fontId="53" fillId="0" borderId="0" xfId="0" applyFont="1" applyFill="1" applyAlignment="1">
      <alignment horizontal="center" vertical="center"/>
    </xf>
    <xf numFmtId="0" fontId="88" fillId="0" borderId="0" xfId="0" applyFont="1" applyFill="1" applyAlignment="1">
      <alignment vertical="center" wrapText="1"/>
    </xf>
    <xf numFmtId="0" fontId="88" fillId="0" borderId="0" xfId="0" applyFont="1" applyFill="1" applyAlignment="1">
      <alignment vertical="center"/>
    </xf>
    <xf numFmtId="3" fontId="48" fillId="0" borderId="0" xfId="0" applyNumberFormat="1" applyFont="1" applyFill="1" applyAlignment="1">
      <alignment horizontal="center" vertical="center"/>
    </xf>
    <xf numFmtId="3" fontId="82" fillId="0" borderId="1" xfId="0" applyNumberFormat="1" applyFont="1" applyFill="1" applyBorder="1" applyAlignment="1" applyProtection="1">
      <alignment horizontal="center" vertical="center" wrapText="1"/>
    </xf>
    <xf numFmtId="3" fontId="46" fillId="0" borderId="1" xfId="0" applyNumberFormat="1" applyFont="1" applyFill="1" applyBorder="1" applyAlignment="1" applyProtection="1">
      <alignment horizontal="center" vertical="center" wrapText="1"/>
    </xf>
    <xf numFmtId="0" fontId="46" fillId="0" borderId="1" xfId="0" applyFont="1" applyFill="1" applyBorder="1" applyAlignment="1" applyProtection="1">
      <alignment horizontal="center" vertical="center" wrapText="1"/>
    </xf>
    <xf numFmtId="3" fontId="38" fillId="0" borderId="0" xfId="0" applyNumberFormat="1" applyFont="1" applyFill="1" applyAlignment="1">
      <alignment horizontal="center" vertical="center" wrapText="1"/>
    </xf>
    <xf numFmtId="0" fontId="38" fillId="0" borderId="0" xfId="0" applyFont="1" applyFill="1" applyAlignment="1">
      <alignment vertical="center"/>
    </xf>
    <xf numFmtId="3" fontId="38" fillId="0" borderId="0" xfId="0" applyNumberFormat="1" applyFont="1" applyFill="1" applyAlignment="1">
      <alignment horizontal="center" vertical="center"/>
    </xf>
    <xf numFmtId="0" fontId="46" fillId="0" borderId="0" xfId="0" applyFont="1" applyFill="1" applyAlignment="1">
      <alignment vertical="center"/>
    </xf>
    <xf numFmtId="0" fontId="38" fillId="0" borderId="0" xfId="0" applyFont="1" applyFill="1"/>
    <xf numFmtId="0" fontId="83" fillId="0" borderId="0" xfId="0" applyFont="1" applyFill="1"/>
    <xf numFmtId="3" fontId="53" fillId="0" borderId="0" xfId="0" applyNumberFormat="1" applyFont="1" applyFill="1" applyAlignment="1">
      <alignment horizontal="center" vertical="center" wrapText="1"/>
    </xf>
    <xf numFmtId="3" fontId="28" fillId="0" borderId="0" xfId="0" applyNumberFormat="1" applyFont="1" applyFill="1" applyAlignment="1">
      <alignment horizontal="center" vertical="center" wrapText="1"/>
    </xf>
    <xf numFmtId="3" fontId="82" fillId="0" borderId="1" xfId="0" applyNumberFormat="1" applyFont="1" applyFill="1" applyBorder="1" applyAlignment="1" applyProtection="1">
      <alignment horizontal="center" vertical="center" wrapText="1"/>
      <protection locked="0"/>
    </xf>
    <xf numFmtId="0" fontId="38" fillId="0" borderId="0" xfId="0" applyFont="1" applyFill="1" applyAlignment="1">
      <alignment vertical="center" wrapText="1"/>
    </xf>
    <xf numFmtId="0" fontId="89" fillId="0" borderId="0" xfId="0" applyFont="1" applyFill="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Border="1" applyAlignment="1">
      <alignment vertical="center" wrapText="1"/>
    </xf>
    <xf numFmtId="0" fontId="82" fillId="0" borderId="0" xfId="0" applyFont="1" applyFill="1" applyAlignment="1">
      <alignment horizontal="center" vertical="center" wrapText="1"/>
    </xf>
    <xf numFmtId="0" fontId="83" fillId="0" borderId="0" xfId="0" applyFont="1" applyFill="1" applyAlignment="1">
      <alignment horizontal="center" vertical="center" wrapText="1"/>
    </xf>
    <xf numFmtId="0" fontId="83" fillId="0" borderId="0" xfId="0" applyFont="1" applyFill="1" applyBorder="1" applyAlignment="1">
      <alignment vertical="center" wrapText="1"/>
    </xf>
    <xf numFmtId="0" fontId="92" fillId="0" borderId="0" xfId="0" applyFont="1" applyFill="1"/>
    <xf numFmtId="0" fontId="91" fillId="0" borderId="0" xfId="0" applyFont="1" applyFill="1"/>
    <xf numFmtId="0" fontId="94" fillId="0" borderId="1" xfId="0" applyFont="1" applyFill="1" applyBorder="1" applyAlignment="1" applyProtection="1">
      <alignment horizontal="center" vertical="center" wrapText="1"/>
    </xf>
    <xf numFmtId="0" fontId="94" fillId="0" borderId="1" xfId="0" applyFont="1" applyFill="1" applyBorder="1" applyAlignment="1" applyProtection="1">
      <alignment horizontal="left" vertical="center" wrapText="1"/>
    </xf>
    <xf numFmtId="49" fontId="94" fillId="0" borderId="1" xfId="0" applyNumberFormat="1" applyFont="1" applyFill="1" applyBorder="1" applyAlignment="1" applyProtection="1">
      <alignment horizontal="center" vertical="center" wrapText="1"/>
    </xf>
    <xf numFmtId="3" fontId="94" fillId="0" borderId="1" xfId="0" applyNumberFormat="1" applyFont="1" applyFill="1" applyBorder="1" applyAlignment="1" applyProtection="1">
      <alignment horizontal="center" vertical="center" wrapText="1"/>
    </xf>
    <xf numFmtId="3" fontId="94" fillId="0" borderId="1" xfId="0" applyNumberFormat="1" applyFont="1" applyFill="1" applyBorder="1" applyAlignment="1" applyProtection="1">
      <alignment horizontal="right" vertical="center" wrapText="1"/>
      <protection locked="0"/>
    </xf>
    <xf numFmtId="165" fontId="40" fillId="0" borderId="1" xfId="1" applyNumberFormat="1" applyFont="1" applyFill="1" applyBorder="1" applyAlignment="1">
      <alignment vertical="center"/>
    </xf>
    <xf numFmtId="166" fontId="94" fillId="0" borderId="1" xfId="1" applyNumberFormat="1" applyFont="1" applyFill="1" applyBorder="1" applyAlignment="1">
      <alignment horizontal="right" vertical="center" wrapText="1"/>
    </xf>
    <xf numFmtId="3" fontId="94" fillId="0" borderId="1" xfId="0" applyNumberFormat="1" applyFont="1" applyFill="1" applyBorder="1" applyAlignment="1" applyProtection="1">
      <alignment vertical="center" wrapText="1"/>
      <protection locked="0"/>
    </xf>
    <xf numFmtId="0" fontId="94" fillId="0" borderId="1" xfId="0" quotePrefix="1" applyNumberFormat="1" applyFont="1" applyFill="1" applyBorder="1" applyAlignment="1" applyProtection="1">
      <alignment horizontal="left" vertical="center" wrapText="1" readingOrder="1"/>
    </xf>
    <xf numFmtId="0" fontId="94" fillId="0" borderId="1" xfId="0" quotePrefix="1" applyNumberFormat="1" applyFont="1" applyFill="1" applyBorder="1" applyAlignment="1" applyProtection="1">
      <alignment horizontal="center" vertical="center" wrapText="1" readingOrder="1"/>
    </xf>
    <xf numFmtId="3" fontId="94" fillId="0" borderId="1" xfId="0" quotePrefix="1" applyNumberFormat="1" applyFont="1" applyFill="1" applyBorder="1" applyAlignment="1" applyProtection="1">
      <alignment horizontal="center" vertical="center" wrapText="1" readingOrder="1"/>
    </xf>
    <xf numFmtId="165" fontId="40" fillId="0" borderId="1" xfId="1" applyNumberFormat="1" applyFont="1" applyFill="1" applyBorder="1" applyAlignment="1">
      <alignment horizontal="right" vertical="center" wrapText="1"/>
    </xf>
    <xf numFmtId="2" fontId="94" fillId="0" borderId="1" xfId="0" applyNumberFormat="1" applyFont="1" applyFill="1" applyBorder="1" applyAlignment="1" applyProtection="1">
      <alignment horizontal="left" vertical="center" wrapText="1"/>
    </xf>
    <xf numFmtId="2" fontId="94" fillId="0" borderId="1" xfId="0" applyNumberFormat="1" applyFont="1" applyFill="1" applyBorder="1" applyAlignment="1" applyProtection="1">
      <alignment horizontal="center" vertical="center" wrapText="1"/>
    </xf>
    <xf numFmtId="0" fontId="94" fillId="0" borderId="1" xfId="0" applyFont="1" applyFill="1" applyBorder="1" applyAlignment="1" applyProtection="1">
      <alignment horizontal="center" vertical="center"/>
    </xf>
    <xf numFmtId="49" fontId="94" fillId="0" borderId="1" xfId="0" applyNumberFormat="1" applyFont="1" applyFill="1" applyBorder="1" applyAlignment="1" applyProtection="1">
      <alignment horizontal="left" vertical="center" wrapText="1"/>
    </xf>
    <xf numFmtId="0" fontId="94" fillId="0" borderId="1" xfId="15" applyFont="1" applyFill="1" applyBorder="1" applyAlignment="1" applyProtection="1">
      <alignment horizontal="center" vertical="center" wrapText="1"/>
    </xf>
    <xf numFmtId="10" fontId="94" fillId="0" borderId="1" xfId="0" applyNumberFormat="1" applyFont="1" applyFill="1" applyBorder="1" applyAlignment="1" applyProtection="1">
      <alignment horizontal="center" vertical="center" wrapText="1"/>
    </xf>
    <xf numFmtId="3" fontId="40" fillId="0" borderId="1" xfId="0" applyNumberFormat="1" applyFont="1" applyFill="1" applyBorder="1" applyAlignment="1">
      <alignment vertical="center" wrapText="1"/>
    </xf>
    <xf numFmtId="0" fontId="40" fillId="0" borderId="1" xfId="0" applyFont="1" applyFill="1" applyBorder="1" applyAlignment="1">
      <alignment vertical="center" wrapText="1"/>
    </xf>
    <xf numFmtId="0" fontId="94" fillId="0" borderId="1" xfId="41" applyFont="1" applyFill="1" applyBorder="1" applyAlignment="1" applyProtection="1">
      <alignment horizontal="left" vertical="center" wrapText="1"/>
    </xf>
    <xf numFmtId="0" fontId="94" fillId="0" borderId="1" xfId="41" applyFont="1" applyFill="1" applyBorder="1" applyAlignment="1" applyProtection="1">
      <alignment horizontal="center" vertical="center" wrapText="1"/>
    </xf>
    <xf numFmtId="0" fontId="94" fillId="0" borderId="1" xfId="0" applyFont="1" applyFill="1" applyBorder="1" applyAlignment="1" applyProtection="1">
      <alignment horizontal="left" vertical="center"/>
    </xf>
    <xf numFmtId="49" fontId="94" fillId="0" borderId="1" xfId="0" applyNumberFormat="1" applyFont="1" applyFill="1" applyBorder="1" applyAlignment="1" applyProtection="1">
      <alignment horizontal="center" vertical="center"/>
    </xf>
    <xf numFmtId="3" fontId="94" fillId="0" borderId="1" xfId="0" applyNumberFormat="1" applyFont="1" applyFill="1" applyBorder="1" applyAlignment="1" applyProtection="1">
      <alignment horizontal="left" vertical="center" wrapText="1"/>
    </xf>
    <xf numFmtId="3" fontId="94" fillId="0" borderId="1" xfId="1" applyNumberFormat="1" applyFont="1" applyFill="1" applyBorder="1" applyAlignment="1" applyProtection="1">
      <alignment horizontal="center" vertical="center" wrapText="1"/>
    </xf>
    <xf numFmtId="0" fontId="40" fillId="0" borderId="1" xfId="0" applyFont="1" applyFill="1" applyBorder="1" applyAlignment="1" applyProtection="1">
      <alignment vertical="center"/>
      <protection locked="0"/>
    </xf>
    <xf numFmtId="3" fontId="94" fillId="0" borderId="1" xfId="25" applyNumberFormat="1" applyFont="1" applyFill="1" applyBorder="1" applyAlignment="1" applyProtection="1">
      <alignment horizontal="left" vertical="center" wrapText="1"/>
    </xf>
    <xf numFmtId="49" fontId="94" fillId="0" borderId="1" xfId="25" applyNumberFormat="1" applyFont="1" applyFill="1" applyBorder="1" applyAlignment="1" applyProtection="1">
      <alignment horizontal="center" vertical="center" wrapText="1"/>
    </xf>
    <xf numFmtId="3" fontId="94" fillId="0" borderId="1" xfId="25" applyNumberFormat="1" applyFont="1" applyFill="1" applyBorder="1" applyAlignment="1" applyProtection="1">
      <alignment horizontal="center" vertical="center" wrapText="1"/>
    </xf>
    <xf numFmtId="0" fontId="94" fillId="0" borderId="1" xfId="42" applyFont="1" applyFill="1" applyBorder="1" applyAlignment="1" applyProtection="1">
      <alignment horizontal="center" vertical="center" wrapText="1"/>
    </xf>
    <xf numFmtId="3" fontId="94" fillId="0" borderId="1" xfId="42" applyNumberFormat="1" applyFont="1" applyFill="1" applyBorder="1" applyAlignment="1" applyProtection="1">
      <alignment horizontal="center" vertical="center" wrapText="1"/>
    </xf>
    <xf numFmtId="3" fontId="40" fillId="0" borderId="1" xfId="0" applyNumberFormat="1" applyFont="1" applyFill="1" applyBorder="1" applyAlignment="1">
      <alignment horizontal="right" vertical="center"/>
    </xf>
    <xf numFmtId="0" fontId="40" fillId="0" borderId="1" xfId="0" applyFont="1" applyFill="1" applyBorder="1" applyAlignment="1">
      <alignment wrapText="1"/>
    </xf>
    <xf numFmtId="0" fontId="40" fillId="0" borderId="1" xfId="0"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 fontId="40" fillId="0" borderId="1" xfId="0" applyNumberFormat="1" applyFont="1" applyFill="1" applyBorder="1" applyAlignment="1" applyProtection="1">
      <alignment horizontal="center" vertical="center" wrapText="1"/>
    </xf>
    <xf numFmtId="49" fontId="40" fillId="0" borderId="1" xfId="0" applyNumberFormat="1" applyFont="1" applyFill="1" applyBorder="1" applyAlignment="1" applyProtection="1">
      <alignment horizontal="center"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94" fillId="0" borderId="1" xfId="0" quotePrefix="1" applyFont="1" applyFill="1" applyBorder="1" applyAlignment="1" applyProtection="1">
      <alignment horizontal="center" vertical="center" wrapText="1"/>
    </xf>
    <xf numFmtId="3" fontId="40" fillId="0" borderId="1" xfId="0" applyNumberFormat="1" applyFont="1" applyFill="1" applyBorder="1" applyAlignment="1">
      <alignment horizontal="center" vertical="center" wrapText="1"/>
    </xf>
    <xf numFmtId="3" fontId="93" fillId="0" borderId="1" xfId="0"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xf>
    <xf numFmtId="3" fontId="40" fillId="0" borderId="1" xfId="0" applyNumberFormat="1" applyFont="1" applyFill="1" applyBorder="1" applyAlignment="1" applyProtection="1">
      <alignment vertical="center"/>
      <protection locked="0"/>
    </xf>
    <xf numFmtId="0" fontId="40" fillId="0" borderId="1" xfId="0" applyFont="1" applyFill="1" applyBorder="1" applyAlignment="1">
      <alignment horizontal="center" vertical="center"/>
    </xf>
    <xf numFmtId="165" fontId="40" fillId="0" borderId="1" xfId="2" applyNumberFormat="1" applyFont="1" applyFill="1" applyBorder="1" applyAlignment="1" applyProtection="1">
      <alignment horizontal="center" vertical="center"/>
    </xf>
    <xf numFmtId="0" fontId="40" fillId="0" borderId="1" xfId="0" applyFont="1" applyFill="1" applyBorder="1" applyAlignment="1" applyProtection="1">
      <alignment horizontal="left" vertical="center"/>
    </xf>
    <xf numFmtId="0" fontId="40" fillId="0" borderId="1" xfId="14" applyFont="1" applyFill="1" applyBorder="1" applyAlignment="1" applyProtection="1">
      <alignment horizontal="left" vertical="center" wrapText="1"/>
    </xf>
    <xf numFmtId="0" fontId="40" fillId="0" borderId="1" xfId="14" applyFont="1" applyFill="1" applyBorder="1" applyAlignment="1" applyProtection="1">
      <alignment horizontal="center" vertical="center" wrapText="1"/>
    </xf>
    <xf numFmtId="3" fontId="40" fillId="0" borderId="1" xfId="14" applyNumberFormat="1" applyFont="1" applyFill="1" applyBorder="1" applyAlignment="1" applyProtection="1">
      <alignment horizontal="center" vertical="center" wrapText="1"/>
    </xf>
    <xf numFmtId="3" fontId="40" fillId="0" borderId="1" xfId="0" applyNumberFormat="1" applyFont="1" applyFill="1" applyBorder="1" applyAlignment="1" applyProtection="1">
      <alignment horizontal="center" vertical="center"/>
      <protection locked="0"/>
    </xf>
    <xf numFmtId="3" fontId="40" fillId="0" borderId="1" xfId="0" applyNumberFormat="1" applyFont="1" applyFill="1" applyBorder="1" applyAlignment="1" applyProtection="1">
      <alignment horizontal="left" vertical="center" wrapText="1"/>
    </xf>
    <xf numFmtId="3" fontId="40" fillId="0" borderId="1" xfId="0" applyNumberFormat="1" applyFont="1" applyFill="1" applyBorder="1" applyAlignment="1" applyProtection="1">
      <alignment horizontal="center" vertical="center" wrapText="1"/>
      <protection locked="0"/>
    </xf>
    <xf numFmtId="3" fontId="40" fillId="0" borderId="1" xfId="0" applyNumberFormat="1" applyFont="1" applyFill="1" applyBorder="1" applyAlignment="1" applyProtection="1">
      <alignment vertical="center" wrapText="1"/>
      <protection locked="0"/>
    </xf>
    <xf numFmtId="3" fontId="40" fillId="0" borderId="1" xfId="8" applyNumberFormat="1" applyFont="1" applyFill="1" applyBorder="1" applyAlignment="1" applyProtection="1">
      <alignment horizontal="center" vertical="center" wrapText="1"/>
    </xf>
    <xf numFmtId="10" fontId="40" fillId="0" borderId="1" xfId="0" applyNumberFormat="1" applyFont="1" applyFill="1" applyBorder="1" applyAlignment="1" applyProtection="1">
      <alignment horizontal="center" vertical="center" wrapText="1"/>
    </xf>
    <xf numFmtId="0" fontId="40" fillId="0" borderId="1" xfId="0" applyFont="1" applyFill="1" applyBorder="1" applyAlignment="1" applyProtection="1">
      <alignment vertical="center"/>
    </xf>
    <xf numFmtId="49" fontId="40" fillId="0" borderId="1" xfId="0" applyNumberFormat="1" applyFont="1" applyFill="1" applyBorder="1" applyAlignment="1" applyProtection="1">
      <alignment horizontal="left" vertical="center" wrapText="1"/>
    </xf>
    <xf numFmtId="165" fontId="40" fillId="0" borderId="1" xfId="3" applyNumberFormat="1" applyFont="1" applyFill="1" applyBorder="1" applyAlignment="1" applyProtection="1">
      <alignment horizontal="center" vertical="center" wrapText="1"/>
    </xf>
    <xf numFmtId="3" fontId="40" fillId="0" borderId="1" xfId="25" quotePrefix="1" applyNumberFormat="1" applyFont="1" applyFill="1" applyBorder="1" applyAlignment="1" applyProtection="1">
      <alignment horizontal="center" vertical="center" wrapText="1"/>
    </xf>
    <xf numFmtId="167" fontId="40" fillId="0" borderId="1" xfId="0" applyNumberFormat="1" applyFont="1" applyFill="1" applyBorder="1" applyAlignment="1" applyProtection="1">
      <alignment horizontal="center" vertical="center" wrapText="1"/>
    </xf>
    <xf numFmtId="3" fontId="40" fillId="0" borderId="1" xfId="0" applyNumberFormat="1" applyFont="1" applyFill="1" applyBorder="1" applyAlignment="1">
      <alignment horizontal="center" vertical="center"/>
    </xf>
    <xf numFmtId="3" fontId="40" fillId="0" borderId="1" xfId="25" applyNumberFormat="1" applyFont="1" applyFill="1" applyBorder="1" applyAlignment="1" applyProtection="1">
      <alignment horizontal="left" vertical="center" wrapText="1"/>
    </xf>
    <xf numFmtId="49" fontId="40" fillId="0" borderId="1" xfId="25" applyNumberFormat="1" applyFont="1" applyFill="1" applyBorder="1" applyAlignment="1" applyProtection="1">
      <alignment horizontal="center" vertical="center" wrapText="1"/>
    </xf>
    <xf numFmtId="3" fontId="40" fillId="0" borderId="1" xfId="19" applyNumberFormat="1" applyFont="1" applyFill="1" applyBorder="1" applyAlignment="1" applyProtection="1">
      <alignment horizontal="left" vertical="center" wrapText="1"/>
    </xf>
    <xf numFmtId="3" fontId="40" fillId="0" borderId="1" xfId="19" applyNumberFormat="1" applyFont="1" applyFill="1" applyBorder="1" applyAlignment="1" applyProtection="1">
      <alignment horizontal="center" vertical="center" wrapText="1"/>
    </xf>
    <xf numFmtId="3" fontId="40" fillId="0" borderId="1" xfId="25" applyNumberFormat="1" applyFont="1" applyFill="1" applyBorder="1" applyAlignment="1" applyProtection="1">
      <alignment horizontal="center" vertical="center" wrapText="1"/>
    </xf>
    <xf numFmtId="2" fontId="40" fillId="0" borderId="1" xfId="0" applyNumberFormat="1" applyFont="1" applyFill="1" applyBorder="1" applyAlignment="1" applyProtection="1">
      <alignment horizontal="center" vertical="center" wrapText="1"/>
    </xf>
    <xf numFmtId="0" fontId="40" fillId="0" borderId="1" xfId="10" applyFont="1" applyFill="1" applyBorder="1" applyAlignment="1" applyProtection="1">
      <alignment horizontal="left" vertical="center" wrapText="1"/>
    </xf>
    <xf numFmtId="0" fontId="40" fillId="0" borderId="1" xfId="0" applyFont="1" applyFill="1" applyBorder="1" applyAlignment="1" applyProtection="1">
      <alignment vertical="center" wrapText="1"/>
    </xf>
    <xf numFmtId="3" fontId="40" fillId="0" borderId="1" xfId="0" applyNumberFormat="1" applyFont="1" applyFill="1" applyBorder="1" applyAlignment="1" applyProtection="1">
      <alignment horizontal="center" vertical="center"/>
    </xf>
    <xf numFmtId="0" fontId="40" fillId="0" borderId="1" xfId="44" applyFont="1" applyFill="1" applyBorder="1" applyAlignment="1" applyProtection="1">
      <alignment horizontal="left" vertical="center" wrapText="1"/>
    </xf>
    <xf numFmtId="0" fontId="40" fillId="0" borderId="1" xfId="44" applyFont="1" applyFill="1" applyBorder="1" applyAlignment="1" applyProtection="1">
      <alignment horizontal="center" vertical="center" wrapText="1"/>
    </xf>
    <xf numFmtId="3" fontId="40" fillId="0" borderId="1" xfId="0" applyNumberFormat="1" applyFont="1" applyFill="1" applyBorder="1" applyAlignment="1">
      <alignment horizontal="left" vertical="center" wrapText="1"/>
    </xf>
    <xf numFmtId="49" fontId="40" fillId="0" borderId="1" xfId="0" applyNumberFormat="1" applyFont="1" applyFill="1" applyBorder="1" applyAlignment="1">
      <alignment horizontal="center" vertical="center" wrapText="1"/>
    </xf>
    <xf numFmtId="3" fontId="40" fillId="0" borderId="1" xfId="0" applyNumberFormat="1" applyFont="1" applyFill="1" applyBorder="1" applyAlignment="1">
      <alignment horizontal="right" vertical="center" wrapText="1"/>
    </xf>
    <xf numFmtId="3" fontId="96" fillId="0" borderId="1" xfId="0" applyNumberFormat="1" applyFont="1" applyFill="1" applyBorder="1" applyAlignment="1" applyProtection="1">
      <alignment horizontal="center" vertical="center" wrapText="1"/>
    </xf>
    <xf numFmtId="3" fontId="94" fillId="0" borderId="1" xfId="0" applyNumberFormat="1" applyFont="1" applyFill="1" applyBorder="1" applyAlignment="1" applyProtection="1">
      <alignment horizontal="center" vertical="center" wrapText="1"/>
      <protection locked="0"/>
    </xf>
    <xf numFmtId="3" fontId="94" fillId="0" borderId="1" xfId="43" applyNumberFormat="1" applyFont="1" applyFill="1" applyBorder="1" applyAlignment="1" applyProtection="1">
      <alignment horizontal="center" vertical="center" wrapText="1"/>
      <protection locked="0"/>
    </xf>
    <xf numFmtId="3" fontId="94" fillId="0" borderId="0" xfId="0" applyNumberFormat="1" applyFont="1" applyFill="1" applyAlignment="1">
      <alignment horizontal="center" vertical="center" wrapText="1"/>
    </xf>
    <xf numFmtId="165" fontId="94" fillId="0" borderId="1" xfId="1" applyNumberFormat="1" applyFont="1" applyFill="1" applyBorder="1" applyAlignment="1">
      <alignment horizontal="right" vertical="center" wrapText="1"/>
    </xf>
    <xf numFmtId="165" fontId="94" fillId="0" borderId="1" xfId="1" applyNumberFormat="1" applyFont="1" applyFill="1" applyBorder="1" applyAlignment="1">
      <alignment vertical="center"/>
    </xf>
    <xf numFmtId="165" fontId="94" fillId="0" borderId="1" xfId="1" applyNumberFormat="1" applyFont="1" applyFill="1" applyBorder="1"/>
    <xf numFmtId="0" fontId="94" fillId="0" borderId="1" xfId="24" applyFont="1" applyFill="1" applyBorder="1" applyAlignment="1" applyProtection="1">
      <alignment horizontal="center" vertical="center" wrapText="1"/>
    </xf>
    <xf numFmtId="165" fontId="94" fillId="0" borderId="1" xfId="3" applyNumberFormat="1" applyFont="1" applyFill="1" applyBorder="1" applyAlignment="1" applyProtection="1">
      <alignment horizontal="center" vertical="center" wrapText="1"/>
    </xf>
    <xf numFmtId="0" fontId="94" fillId="0" borderId="1" xfId="42" applyFont="1" applyFill="1" applyBorder="1" applyAlignment="1" applyProtection="1">
      <alignment horizontal="center" vertical="center" wrapText="1"/>
      <protection locked="0"/>
    </xf>
    <xf numFmtId="165" fontId="94" fillId="0" borderId="1" xfId="1" applyNumberFormat="1" applyFont="1" applyFill="1" applyBorder="1" applyAlignment="1" applyProtection="1">
      <alignment horizontal="center" vertical="center" wrapText="1"/>
      <protection locked="0"/>
    </xf>
    <xf numFmtId="3" fontId="94" fillId="0" borderId="1" xfId="42" applyNumberFormat="1" applyFont="1" applyFill="1" applyBorder="1" applyAlignment="1" applyProtection="1">
      <alignment horizontal="center" vertical="center" wrapText="1"/>
      <protection locked="0"/>
    </xf>
    <xf numFmtId="3" fontId="94" fillId="0" borderId="1" xfId="0" applyNumberFormat="1" applyFont="1" applyFill="1" applyBorder="1" applyAlignment="1">
      <alignment horizontal="center" vertical="center" wrapText="1"/>
    </xf>
    <xf numFmtId="0" fontId="94" fillId="0" borderId="1" xfId="0" applyFont="1" applyFill="1" applyBorder="1" applyAlignment="1" applyProtection="1">
      <alignment horizontal="center" wrapText="1"/>
    </xf>
    <xf numFmtId="0" fontId="94" fillId="0" borderId="1" xfId="14" applyFont="1" applyFill="1" applyBorder="1" applyAlignment="1" applyProtection="1">
      <alignment horizontal="center" vertical="center" wrapText="1"/>
    </xf>
    <xf numFmtId="3" fontId="40" fillId="0" borderId="1" xfId="43" applyNumberFormat="1" applyFont="1" applyFill="1" applyBorder="1" applyAlignment="1" applyProtection="1">
      <alignment horizontal="center" vertical="center" wrapText="1"/>
      <protection locked="0"/>
    </xf>
    <xf numFmtId="3" fontId="40" fillId="0" borderId="0" xfId="0" applyNumberFormat="1" applyFont="1" applyFill="1" applyAlignment="1">
      <alignment horizontal="center" vertical="center" wrapText="1"/>
    </xf>
    <xf numFmtId="0" fontId="40" fillId="0" borderId="1" xfId="0" applyFont="1" applyFill="1" applyBorder="1" applyAlignment="1" applyProtection="1">
      <alignment horizontal="center" vertical="center" wrapText="1" readingOrder="1"/>
    </xf>
    <xf numFmtId="0" fontId="40" fillId="0" borderId="1" xfId="15" applyNumberFormat="1" applyFont="1" applyFill="1" applyBorder="1" applyAlignment="1" applyProtection="1">
      <alignment horizontal="left" vertical="center" wrapText="1"/>
    </xf>
    <xf numFmtId="0" fontId="40" fillId="0" borderId="1" xfId="25" applyFont="1" applyFill="1" applyBorder="1" applyAlignment="1" applyProtection="1">
      <alignment horizontal="left" vertical="center" wrapText="1"/>
    </xf>
    <xf numFmtId="169" fontId="94" fillId="0" borderId="1" xfId="14" applyNumberFormat="1" applyFont="1" applyFill="1" applyBorder="1" applyAlignment="1" applyProtection="1">
      <alignment horizontal="left" vertical="center" wrapText="1"/>
    </xf>
    <xf numFmtId="0" fontId="94" fillId="0" borderId="1" xfId="32" applyNumberFormat="1" applyFont="1" applyFill="1" applyBorder="1" applyAlignment="1" applyProtection="1">
      <alignment horizontal="center" vertical="center" wrapText="1"/>
    </xf>
    <xf numFmtId="0" fontId="94" fillId="0" borderId="1" xfId="14" applyFont="1" applyFill="1" applyBorder="1" applyAlignment="1" applyProtection="1">
      <alignment horizontal="left" vertical="center" wrapText="1"/>
    </xf>
    <xf numFmtId="0" fontId="94" fillId="0" borderId="1" xfId="24" applyFont="1" applyFill="1" applyBorder="1" applyAlignment="1" applyProtection="1">
      <alignment horizontal="left" vertical="center" wrapText="1"/>
    </xf>
    <xf numFmtId="0" fontId="94" fillId="0" borderId="1" xfId="0" applyFont="1" applyFill="1" applyBorder="1" applyAlignment="1">
      <alignment horizontal="center" vertical="center" wrapText="1"/>
    </xf>
    <xf numFmtId="0" fontId="94" fillId="0" borderId="1" xfId="39" applyFont="1" applyFill="1" applyBorder="1" applyAlignment="1" applyProtection="1">
      <alignment horizontal="left" vertical="center" wrapText="1"/>
    </xf>
    <xf numFmtId="0" fontId="94" fillId="0" borderId="1" xfId="39" applyFont="1" applyFill="1" applyBorder="1" applyAlignment="1" applyProtection="1">
      <alignment horizontal="center" vertical="center" wrapText="1"/>
    </xf>
    <xf numFmtId="3" fontId="94" fillId="0" borderId="1" xfId="39" applyNumberFormat="1" applyFont="1" applyFill="1" applyBorder="1" applyAlignment="1" applyProtection="1">
      <alignment horizontal="center" vertical="center" wrapText="1"/>
    </xf>
    <xf numFmtId="0" fontId="94" fillId="0" borderId="1" xfId="0" applyFont="1" applyFill="1" applyBorder="1" applyAlignment="1" applyProtection="1">
      <alignment horizontal="justify" vertical="center" wrapText="1"/>
    </xf>
    <xf numFmtId="0" fontId="94" fillId="0" borderId="1" xfId="25" applyFont="1" applyFill="1" applyBorder="1" applyAlignment="1" applyProtection="1">
      <alignment horizontal="center" vertical="center" wrapText="1"/>
    </xf>
    <xf numFmtId="0" fontId="94" fillId="0" borderId="1" xfId="0" applyFont="1" applyFill="1" applyBorder="1" applyAlignment="1">
      <alignment horizontal="center" vertical="center"/>
    </xf>
    <xf numFmtId="0" fontId="94" fillId="0" borderId="1" xfId="0" applyFont="1" applyFill="1" applyBorder="1" applyAlignment="1" applyProtection="1">
      <alignment vertical="center"/>
    </xf>
    <xf numFmtId="3" fontId="94" fillId="0" borderId="1" xfId="8" applyNumberFormat="1" applyFont="1" applyFill="1" applyBorder="1" applyAlignment="1" applyProtection="1">
      <alignment horizontal="center" vertical="center" wrapText="1"/>
    </xf>
    <xf numFmtId="3" fontId="94" fillId="0" borderId="1" xfId="0" applyNumberFormat="1" applyFont="1" applyFill="1" applyBorder="1" applyAlignment="1" applyProtection="1">
      <alignment vertical="center"/>
      <protection locked="0"/>
    </xf>
    <xf numFmtId="0" fontId="94" fillId="0" borderId="1" xfId="0" applyFont="1" applyFill="1" applyBorder="1" applyAlignment="1" applyProtection="1">
      <alignment vertical="center"/>
      <protection locked="0"/>
    </xf>
    <xf numFmtId="0" fontId="94" fillId="0" borderId="1" xfId="0" applyFont="1" applyFill="1" applyBorder="1" applyAlignment="1">
      <alignment horizontal="left" vertical="center" wrapText="1"/>
    </xf>
    <xf numFmtId="3" fontId="94" fillId="0" borderId="1" xfId="0" applyNumberFormat="1" applyFont="1" applyFill="1" applyBorder="1" applyAlignment="1">
      <alignment horizontal="left" vertical="center" wrapText="1"/>
    </xf>
    <xf numFmtId="0" fontId="96" fillId="0" borderId="1" xfId="0" applyFont="1" applyFill="1" applyBorder="1" applyAlignment="1" applyProtection="1">
      <alignment horizontal="center" vertical="center" wrapText="1"/>
    </xf>
    <xf numFmtId="0" fontId="96" fillId="0" borderId="1" xfId="0" applyFont="1" applyFill="1" applyBorder="1" applyAlignment="1" applyProtection="1">
      <alignment horizontal="center" vertical="center" wrapText="1"/>
      <protection locked="0"/>
    </xf>
    <xf numFmtId="0" fontId="96" fillId="0" borderId="0" xfId="0" applyFont="1" applyFill="1" applyAlignment="1">
      <alignment horizontal="center" vertical="center" wrapText="1"/>
    </xf>
    <xf numFmtId="0" fontId="40" fillId="0" borderId="0" xfId="0" applyFont="1" applyFill="1" applyBorder="1" applyAlignment="1">
      <alignment vertical="center" wrapText="1"/>
    </xf>
    <xf numFmtId="3" fontId="40" fillId="0" borderId="0" xfId="0" applyNumberFormat="1" applyFont="1" applyFill="1" applyAlignment="1">
      <alignment vertical="center" wrapText="1"/>
    </xf>
    <xf numFmtId="166" fontId="94" fillId="0" borderId="1" xfId="4" applyNumberFormat="1" applyFont="1" applyFill="1" applyBorder="1" applyAlignment="1">
      <alignment horizontal="right" vertical="center" wrapText="1"/>
    </xf>
    <xf numFmtId="0" fontId="40" fillId="0" borderId="0" xfId="0" applyFont="1" applyFill="1" applyAlignment="1">
      <alignment vertical="center" wrapText="1"/>
    </xf>
    <xf numFmtId="0" fontId="40" fillId="0" borderId="1" xfId="14" applyFont="1" applyFill="1" applyBorder="1" applyAlignment="1" applyProtection="1">
      <alignment vertical="center" wrapText="1"/>
    </xf>
    <xf numFmtId="3" fontId="97" fillId="0" borderId="1" xfId="0" applyNumberFormat="1" applyFont="1" applyFill="1" applyBorder="1" applyAlignment="1" applyProtection="1">
      <alignment vertical="center" wrapText="1"/>
      <protection locked="0"/>
    </xf>
    <xf numFmtId="3" fontId="96" fillId="0" borderId="1" xfId="0" applyNumberFormat="1" applyFont="1" applyFill="1" applyBorder="1" applyAlignment="1">
      <alignment horizontal="center" vertical="center" wrapText="1"/>
    </xf>
    <xf numFmtId="49" fontId="96" fillId="0" borderId="1" xfId="0" applyNumberFormat="1" applyFont="1" applyFill="1" applyBorder="1" applyAlignment="1">
      <alignment horizontal="center" vertical="center" wrapText="1"/>
    </xf>
    <xf numFmtId="3" fontId="94" fillId="0" borderId="1" xfId="0" applyNumberFormat="1" applyFont="1" applyFill="1" applyBorder="1" applyAlignment="1">
      <alignment horizontal="right" vertical="center" wrapText="1"/>
    </xf>
    <xf numFmtId="165" fontId="40" fillId="0" borderId="1" xfId="1"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xf>
    <xf numFmtId="0" fontId="94" fillId="0" borderId="1" xfId="0" applyNumberFormat="1" applyFont="1" applyFill="1" applyBorder="1" applyAlignment="1">
      <alignment horizontal="center" vertical="center" wrapText="1"/>
    </xf>
    <xf numFmtId="49" fontId="40" fillId="0" borderId="1" xfId="8" applyNumberFormat="1" applyFont="1" applyFill="1" applyBorder="1" applyAlignment="1">
      <alignment horizontal="center" vertical="center" wrapText="1"/>
    </xf>
    <xf numFmtId="49" fontId="40" fillId="0" borderId="1" xfId="29" applyNumberFormat="1" applyFont="1" applyFill="1" applyBorder="1" applyAlignment="1">
      <alignment horizontal="center" vertical="center" wrapText="1"/>
    </xf>
    <xf numFmtId="3" fontId="40" fillId="0" borderId="1" xfId="26" applyNumberFormat="1" applyFont="1" applyFill="1" applyBorder="1" applyAlignment="1">
      <alignment horizontal="left" vertical="center" wrapText="1"/>
    </xf>
    <xf numFmtId="49" fontId="40" fillId="0" borderId="1" xfId="28" applyNumberFormat="1" applyFont="1" applyFill="1" applyBorder="1" applyAlignment="1">
      <alignment horizontal="center" vertical="center" wrapText="1"/>
    </xf>
    <xf numFmtId="3" fontId="40" fillId="0" borderId="1" xfId="28" applyNumberFormat="1" applyFont="1" applyFill="1" applyBorder="1" applyAlignment="1">
      <alignment horizontal="center" vertical="center" wrapText="1"/>
    </xf>
    <xf numFmtId="3" fontId="40" fillId="0" borderId="1" xfId="8" applyNumberFormat="1" applyFont="1" applyFill="1" applyBorder="1" applyAlignment="1">
      <alignment horizontal="center" vertical="center" wrapText="1"/>
    </xf>
    <xf numFmtId="2" fontId="96" fillId="5" borderId="0" xfId="0" applyNumberFormat="1" applyFont="1" applyFill="1" applyBorder="1" applyAlignment="1">
      <alignment vertical="center"/>
    </xf>
    <xf numFmtId="3" fontId="96" fillId="0" borderId="1" xfId="0" applyNumberFormat="1" applyFont="1" applyFill="1" applyBorder="1" applyAlignment="1">
      <alignment horizontal="center" vertical="center"/>
    </xf>
    <xf numFmtId="0" fontId="96" fillId="0" borderId="0" xfId="0" applyFont="1" applyFill="1" applyBorder="1" applyAlignment="1">
      <alignment horizontal="center" vertical="center"/>
    </xf>
    <xf numFmtId="3" fontId="40" fillId="0" borderId="1" xfId="0" applyNumberFormat="1" applyFont="1" applyFill="1" applyBorder="1" applyAlignment="1">
      <alignment vertical="center"/>
    </xf>
    <xf numFmtId="2" fontId="40" fillId="0" borderId="0" xfId="0" applyNumberFormat="1" applyFont="1" applyFill="1" applyBorder="1" applyAlignment="1">
      <alignment vertical="center"/>
    </xf>
    <xf numFmtId="3" fontId="94" fillId="0" borderId="1" xfId="0" applyNumberFormat="1" applyFont="1" applyFill="1" applyBorder="1" applyAlignment="1">
      <alignment horizontal="center" vertical="center"/>
    </xf>
    <xf numFmtId="3" fontId="94" fillId="0" borderId="1" xfId="0" applyNumberFormat="1" applyFont="1" applyFill="1" applyBorder="1" applyAlignment="1">
      <alignment vertical="center" wrapText="1"/>
    </xf>
    <xf numFmtId="3" fontId="96" fillId="5" borderId="0" xfId="0" applyNumberFormat="1" applyFont="1" applyFill="1" applyBorder="1" applyAlignment="1">
      <alignment horizontal="center" vertical="center"/>
    </xf>
    <xf numFmtId="2" fontId="40" fillId="5" borderId="0" xfId="0" applyNumberFormat="1" applyFont="1" applyFill="1" applyBorder="1" applyAlignment="1">
      <alignment vertical="center"/>
    </xf>
    <xf numFmtId="2" fontId="40" fillId="5" borderId="0" xfId="0" applyNumberFormat="1" applyFont="1" applyFill="1" applyBorder="1" applyAlignment="1">
      <alignment horizontal="center" vertical="center"/>
    </xf>
    <xf numFmtId="3" fontId="40" fillId="5" borderId="0" xfId="0" applyNumberFormat="1" applyFont="1" applyFill="1" applyBorder="1" applyAlignment="1">
      <alignment horizontal="center" vertical="center"/>
    </xf>
    <xf numFmtId="3" fontId="40" fillId="5" borderId="0" xfId="0" applyNumberFormat="1" applyFont="1" applyFill="1" applyBorder="1" applyAlignment="1">
      <alignment horizontal="right" vertical="center"/>
    </xf>
    <xf numFmtId="3" fontId="40" fillId="5" borderId="0" xfId="0" applyNumberFormat="1" applyFont="1" applyFill="1" applyBorder="1" applyAlignment="1">
      <alignment vertical="center"/>
    </xf>
    <xf numFmtId="3" fontId="94" fillId="0" borderId="1" xfId="25" applyNumberFormat="1" applyFont="1" applyFill="1" applyBorder="1" applyAlignment="1">
      <alignment horizontal="center" vertical="center" wrapText="1"/>
    </xf>
    <xf numFmtId="3" fontId="97" fillId="0" borderId="1" xfId="0" applyNumberFormat="1" applyFont="1" applyFill="1" applyBorder="1" applyAlignment="1">
      <alignment horizontal="right" vertical="center" wrapText="1"/>
    </xf>
    <xf numFmtId="0" fontId="94" fillId="0" borderId="1" xfId="0" applyFont="1" applyFill="1" applyBorder="1" applyAlignment="1">
      <alignment vertical="center" wrapText="1"/>
    </xf>
    <xf numFmtId="0" fontId="94" fillId="0" borderId="1" xfId="0" applyFont="1" applyFill="1" applyBorder="1" applyAlignment="1">
      <alignment wrapText="1"/>
    </xf>
    <xf numFmtId="3" fontId="94" fillId="0" borderId="1" xfId="25" applyNumberFormat="1" applyFont="1" applyFill="1" applyBorder="1" applyAlignment="1">
      <alignment horizontal="left" vertical="center" wrapText="1"/>
    </xf>
    <xf numFmtId="165" fontId="94" fillId="0" borderId="1" xfId="1" applyNumberFormat="1" applyFont="1" applyFill="1" applyBorder="1" applyAlignment="1">
      <alignment vertical="center" wrapText="1"/>
    </xf>
    <xf numFmtId="2" fontId="40" fillId="0" borderId="1" xfId="0" applyNumberFormat="1" applyFont="1" applyFill="1" applyBorder="1" applyAlignment="1">
      <alignment horizontal="left" vertical="center" wrapText="1"/>
    </xf>
    <xf numFmtId="2" fontId="94" fillId="0" borderId="1" xfId="0" applyNumberFormat="1" applyFont="1" applyFill="1" applyBorder="1" applyAlignment="1">
      <alignment horizontal="left" vertical="center" wrapText="1"/>
    </xf>
    <xf numFmtId="2" fontId="94" fillId="0" borderId="1" xfId="14" applyNumberFormat="1" applyFont="1" applyFill="1" applyBorder="1" applyAlignment="1" applyProtection="1">
      <alignment horizontal="center" vertical="center" wrapText="1"/>
      <protection locked="0" hidden="1"/>
    </xf>
    <xf numFmtId="0" fontId="40" fillId="0" borderId="1" xfId="18" applyFont="1" applyFill="1" applyBorder="1" applyAlignment="1" applyProtection="1">
      <alignment horizontal="left" vertical="center" wrapText="1"/>
      <protection locked="0"/>
    </xf>
    <xf numFmtId="0" fontId="40" fillId="0" borderId="1" xfId="18" applyFont="1" applyFill="1" applyBorder="1" applyAlignment="1" applyProtection="1">
      <alignment horizontal="center" vertical="center" wrapText="1"/>
      <protection locked="0"/>
    </xf>
    <xf numFmtId="3" fontId="40" fillId="0" borderId="1" xfId="18" applyNumberFormat="1" applyFont="1" applyFill="1" applyBorder="1" applyAlignment="1" applyProtection="1">
      <alignment horizontal="center" vertical="center" wrapText="1"/>
      <protection locked="0"/>
    </xf>
    <xf numFmtId="166" fontId="94" fillId="0" borderId="1" xfId="1" applyNumberFormat="1" applyFont="1" applyFill="1" applyBorder="1" applyAlignment="1">
      <alignment horizontal="right" wrapText="1"/>
    </xf>
    <xf numFmtId="3" fontId="98" fillId="0" borderId="1" xfId="0" applyNumberFormat="1" applyFont="1" applyFill="1" applyBorder="1" applyAlignment="1">
      <alignment vertical="center" wrapText="1"/>
    </xf>
    <xf numFmtId="3" fontId="74" fillId="0" borderId="1" xfId="0" applyNumberFormat="1" applyFont="1" applyFill="1" applyBorder="1" applyAlignment="1">
      <alignment horizontal="right" vertical="center" wrapText="1"/>
    </xf>
    <xf numFmtId="3" fontId="99" fillId="0" borderId="1" xfId="0" applyNumberFormat="1" applyFont="1" applyFill="1" applyBorder="1" applyAlignment="1">
      <alignment horizontal="center" vertical="center"/>
    </xf>
    <xf numFmtId="3" fontId="94" fillId="0" borderId="1" xfId="0" applyNumberFormat="1" applyFont="1" applyFill="1" applyBorder="1" applyAlignment="1">
      <alignment vertical="center"/>
    </xf>
    <xf numFmtId="0" fontId="40" fillId="0" borderId="1" xfId="0" applyFont="1" applyFill="1" applyBorder="1" applyAlignment="1">
      <alignment horizontal="right" vertical="center"/>
    </xf>
    <xf numFmtId="0" fontId="98" fillId="0" borderId="1" xfId="0" applyFont="1" applyFill="1" applyBorder="1" applyAlignment="1">
      <alignment vertical="center" wrapText="1"/>
    </xf>
    <xf numFmtId="3" fontId="94" fillId="0" borderId="1" xfId="0" applyNumberFormat="1" applyFont="1" applyFill="1" applyBorder="1" applyAlignment="1">
      <alignment horizontal="center" vertical="center" wrapText="1" shrinkToFit="1"/>
    </xf>
    <xf numFmtId="0" fontId="40" fillId="0" borderId="1" xfId="0" applyFont="1" applyFill="1" applyBorder="1"/>
    <xf numFmtId="3" fontId="98" fillId="0" borderId="1" xfId="0" applyNumberFormat="1" applyFont="1" applyFill="1" applyBorder="1" applyAlignment="1">
      <alignment horizontal="left" vertical="center" wrapText="1"/>
    </xf>
    <xf numFmtId="3" fontId="40" fillId="0" borderId="1" xfId="26" applyNumberFormat="1" applyFont="1" applyFill="1" applyBorder="1" applyAlignment="1">
      <alignment horizontal="center" vertical="center" wrapText="1"/>
    </xf>
    <xf numFmtId="0" fontId="94" fillId="0" borderId="1" xfId="26" applyFont="1" applyFill="1" applyBorder="1" applyAlignment="1">
      <alignment horizontal="center" vertical="center"/>
    </xf>
    <xf numFmtId="0" fontId="94" fillId="0" borderId="1" xfId="26" applyFont="1" applyFill="1" applyBorder="1" applyAlignment="1">
      <alignment horizontal="center" vertical="center" wrapText="1"/>
    </xf>
    <xf numFmtId="0" fontId="100" fillId="0" borderId="1" xfId="0" applyFont="1" applyFill="1" applyBorder="1" applyAlignment="1">
      <alignment horizontal="center" vertical="center" wrapText="1"/>
    </xf>
    <xf numFmtId="0" fontId="94" fillId="0" borderId="1" xfId="26" applyFont="1" applyFill="1" applyBorder="1" applyAlignment="1">
      <alignment horizontal="center" vertical="center" wrapText="1" shrinkToFit="1"/>
    </xf>
    <xf numFmtId="3" fontId="101" fillId="0" borderId="1" xfId="0" applyNumberFormat="1" applyFont="1" applyFill="1" applyBorder="1" applyAlignment="1">
      <alignment horizontal="center" vertical="center" wrapText="1"/>
    </xf>
    <xf numFmtId="0" fontId="101" fillId="0" borderId="1" xfId="0" applyFont="1" applyFill="1" applyBorder="1" applyAlignment="1">
      <alignment horizontal="center" vertical="center" wrapText="1"/>
    </xf>
    <xf numFmtId="3" fontId="94" fillId="0" borderId="1" xfId="26" applyNumberFormat="1" applyFont="1" applyFill="1" applyBorder="1" applyAlignment="1">
      <alignment horizontal="center" vertical="center" wrapText="1"/>
    </xf>
    <xf numFmtId="0" fontId="94" fillId="0" borderId="1" xfId="26" applyFont="1" applyFill="1" applyBorder="1" applyAlignment="1">
      <alignment horizontal="left" vertical="center" wrapText="1"/>
    </xf>
    <xf numFmtId="0" fontId="94" fillId="0" borderId="1" xfId="0" applyFont="1" applyFill="1" applyBorder="1" applyAlignment="1">
      <alignment horizontal="center" vertical="top" wrapText="1"/>
    </xf>
    <xf numFmtId="3" fontId="100" fillId="0" borderId="1" xfId="0" applyNumberFormat="1" applyFont="1" applyFill="1" applyBorder="1" applyAlignment="1">
      <alignment horizontal="center" vertical="center" wrapText="1"/>
    </xf>
    <xf numFmtId="0" fontId="94" fillId="0" borderId="1" xfId="15" applyFont="1" applyFill="1" applyBorder="1" applyAlignment="1" applyProtection="1">
      <alignment horizontal="left" vertical="center" wrapText="1"/>
    </xf>
    <xf numFmtId="3" fontId="53" fillId="0" borderId="0"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shrinkToFit="1"/>
    </xf>
    <xf numFmtId="3" fontId="40" fillId="0" borderId="0" xfId="0" applyNumberFormat="1" applyFont="1" applyFill="1" applyBorder="1" applyAlignment="1">
      <alignment horizontal="center" vertical="center" wrapText="1"/>
    </xf>
    <xf numFmtId="3" fontId="94" fillId="0" borderId="6"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53" fillId="0" borderId="6" xfId="0" applyNumberFormat="1" applyFont="1" applyFill="1" applyBorder="1" applyAlignment="1">
      <alignment horizontal="center" vertical="center" wrapText="1"/>
    </xf>
    <xf numFmtId="0" fontId="94" fillId="0" borderId="1" xfId="0" quotePrefix="1" applyFont="1" applyFill="1" applyBorder="1" applyAlignment="1">
      <alignment horizontal="center" vertical="center" wrapText="1"/>
    </xf>
    <xf numFmtId="3" fontId="93" fillId="0" borderId="1" xfId="0" applyNumberFormat="1" applyFont="1" applyFill="1" applyBorder="1" applyAlignment="1">
      <alignment horizontal="center" vertical="center" wrapText="1"/>
    </xf>
    <xf numFmtId="0" fontId="93" fillId="0" borderId="1" xfId="0" applyFont="1" applyFill="1" applyBorder="1" applyAlignment="1">
      <alignment horizontal="center" vertical="center" wrapText="1"/>
    </xf>
    <xf numFmtId="0" fontId="46" fillId="0" borderId="0" xfId="0" applyFont="1" applyFill="1" applyAlignment="1">
      <alignment horizontal="center" vertical="center"/>
    </xf>
    <xf numFmtId="49" fontId="46" fillId="0" borderId="1" xfId="0" applyNumberFormat="1" applyFont="1" applyFill="1" applyBorder="1" applyAlignment="1" applyProtection="1">
      <alignment horizontal="center" vertical="center" wrapText="1"/>
    </xf>
    <xf numFmtId="3" fontId="46" fillId="0" borderId="1" xfId="0" applyNumberFormat="1" applyFont="1" applyFill="1" applyBorder="1" applyAlignment="1" applyProtection="1">
      <alignment horizontal="center" vertical="center" wrapText="1"/>
      <protection locked="0"/>
    </xf>
    <xf numFmtId="0" fontId="38" fillId="0" borderId="0" xfId="0" applyFont="1" applyFill="1" applyAlignment="1">
      <alignment horizontal="center" vertical="center"/>
    </xf>
    <xf numFmtId="0" fontId="38" fillId="0" borderId="0" xfId="0" applyFont="1" applyFill="1" applyAlignment="1">
      <alignment horizontal="left" vertical="center"/>
    </xf>
    <xf numFmtId="49" fontId="38" fillId="0" borderId="0" xfId="0" applyNumberFormat="1" applyFont="1" applyFill="1" applyAlignment="1">
      <alignment horizontal="center" vertical="center" wrapText="1"/>
    </xf>
    <xf numFmtId="0" fontId="38" fillId="0" borderId="0" xfId="0" applyFont="1" applyFill="1" applyAlignment="1">
      <alignment horizontal="center" vertical="center" wrapText="1"/>
    </xf>
    <xf numFmtId="3" fontId="38" fillId="0" borderId="0" xfId="0" applyNumberFormat="1" applyFont="1" applyFill="1" applyAlignment="1">
      <alignment horizontal="right" vertical="center"/>
    </xf>
    <xf numFmtId="49" fontId="82" fillId="0" borderId="1" xfId="0" applyNumberFormat="1" applyFont="1" applyFill="1" applyBorder="1" applyAlignment="1" applyProtection="1">
      <alignment horizontal="center" vertical="center" wrapText="1"/>
    </xf>
    <xf numFmtId="3" fontId="94" fillId="0" borderId="1" xfId="0" quotePrefix="1" applyNumberFormat="1" applyFont="1" applyFill="1" applyBorder="1" applyAlignment="1" applyProtection="1">
      <alignment horizontal="center" vertical="center" wrapText="1"/>
    </xf>
    <xf numFmtId="49" fontId="94" fillId="0" borderId="1" xfId="0" quotePrefix="1" applyNumberFormat="1" applyFont="1" applyFill="1" applyBorder="1" applyAlignment="1" applyProtection="1">
      <alignment horizontal="left" vertical="center" wrapText="1"/>
    </xf>
    <xf numFmtId="9" fontId="94" fillId="0" borderId="1" xfId="0" applyNumberFormat="1" applyFont="1" applyFill="1" applyBorder="1" applyAlignment="1" applyProtection="1">
      <alignment horizontal="center" vertical="center" wrapText="1"/>
    </xf>
    <xf numFmtId="9" fontId="94" fillId="0" borderId="1" xfId="0" applyNumberFormat="1" applyFont="1" applyFill="1" applyBorder="1" applyAlignment="1" applyProtection="1">
      <alignment horizontal="center" vertical="center" wrapText="1" shrinkToFit="1"/>
    </xf>
    <xf numFmtId="0" fontId="94" fillId="0" borderId="1" xfId="10" applyFont="1" applyFill="1" applyBorder="1" applyAlignment="1" applyProtection="1">
      <alignment horizontal="left" vertical="center" wrapText="1"/>
    </xf>
    <xf numFmtId="0" fontId="94" fillId="0" borderId="1" xfId="10" applyFont="1" applyFill="1" applyBorder="1" applyAlignment="1" applyProtection="1">
      <alignment horizontal="center" vertical="center" wrapText="1"/>
    </xf>
    <xf numFmtId="3" fontId="94" fillId="0" borderId="1" xfId="10" applyNumberFormat="1" applyFont="1" applyFill="1" applyBorder="1" applyAlignment="1" applyProtection="1">
      <alignment horizontal="center" vertical="center" wrapText="1"/>
    </xf>
    <xf numFmtId="3" fontId="94" fillId="0" borderId="1" xfId="19" applyNumberFormat="1" applyFont="1" applyFill="1" applyBorder="1" applyAlignment="1" applyProtection="1">
      <alignment horizontal="left" vertical="center" wrapText="1"/>
    </xf>
    <xf numFmtId="3" fontId="94" fillId="0" borderId="1" xfId="19" applyNumberFormat="1" applyFont="1" applyFill="1" applyBorder="1" applyAlignment="1" applyProtection="1">
      <alignment horizontal="center" vertical="center" wrapText="1"/>
    </xf>
    <xf numFmtId="3" fontId="94" fillId="0" borderId="1" xfId="14" applyNumberFormat="1" applyFont="1" applyFill="1" applyBorder="1" applyAlignment="1" applyProtection="1">
      <alignment horizontal="center" vertical="center" wrapText="1"/>
    </xf>
    <xf numFmtId="167" fontId="94" fillId="0" borderId="1" xfId="0" applyNumberFormat="1" applyFont="1" applyFill="1" applyBorder="1" applyAlignment="1" applyProtection="1">
      <alignment horizontal="center" vertical="center" wrapText="1"/>
    </xf>
    <xf numFmtId="0" fontId="94" fillId="0" borderId="1" xfId="18" applyNumberFormat="1" applyFont="1" applyFill="1" applyBorder="1" applyAlignment="1" applyProtection="1">
      <alignment horizontal="left" vertical="center" wrapText="1"/>
    </xf>
    <xf numFmtId="0" fontId="94" fillId="0" borderId="1" xfId="18" applyNumberFormat="1" applyFont="1" applyFill="1" applyBorder="1" applyAlignment="1" applyProtection="1">
      <alignment horizontal="center" vertical="center" wrapText="1"/>
    </xf>
    <xf numFmtId="0" fontId="94" fillId="0" borderId="1" xfId="0" quotePrefix="1" applyFont="1" applyFill="1" applyBorder="1" applyAlignment="1" applyProtection="1">
      <alignment horizontal="left" vertical="center" wrapText="1"/>
    </xf>
    <xf numFmtId="2" fontId="94" fillId="0" borderId="1" xfId="14" applyNumberFormat="1" applyFont="1" applyFill="1" applyBorder="1" applyAlignment="1" applyProtection="1">
      <alignment horizontal="center" vertical="center" wrapText="1"/>
    </xf>
    <xf numFmtId="165" fontId="94" fillId="0" borderId="1" xfId="1" applyNumberFormat="1" applyFont="1" applyFill="1" applyBorder="1" applyAlignment="1" applyProtection="1">
      <alignment horizontal="center" vertical="center"/>
    </xf>
    <xf numFmtId="3" fontId="96" fillId="0" borderId="0" xfId="0" applyNumberFormat="1" applyFont="1" applyFill="1" applyBorder="1" applyAlignment="1">
      <alignment vertical="center" wrapText="1"/>
    </xf>
    <xf numFmtId="3" fontId="26" fillId="0" borderId="0" xfId="0" applyNumberFormat="1" applyFont="1" applyFill="1" applyBorder="1" applyAlignment="1">
      <alignment vertical="center" wrapText="1"/>
    </xf>
    <xf numFmtId="3" fontId="37" fillId="0" borderId="0" xfId="0" applyNumberFormat="1" applyFont="1" applyFill="1" applyAlignment="1">
      <alignment horizontal="center" vertical="center" wrapText="1"/>
    </xf>
    <xf numFmtId="49" fontId="96" fillId="0" borderId="1" xfId="0" applyNumberFormat="1" applyFont="1" applyFill="1" applyBorder="1" applyAlignment="1" applyProtection="1">
      <alignment horizontal="center" vertical="center" wrapText="1"/>
    </xf>
    <xf numFmtId="3" fontId="96" fillId="0" borderId="1" xfId="0" applyNumberFormat="1" applyFont="1" applyFill="1" applyBorder="1" applyAlignment="1" applyProtection="1">
      <alignment horizontal="center" vertical="center" wrapText="1"/>
      <protection locked="0"/>
    </xf>
    <xf numFmtId="3" fontId="96" fillId="0" borderId="0" xfId="0" applyNumberFormat="1" applyFont="1" applyFill="1" applyAlignment="1">
      <alignment horizontal="center" vertical="center" wrapText="1"/>
    </xf>
    <xf numFmtId="3" fontId="28" fillId="0" borderId="0" xfId="0" applyNumberFormat="1" applyFont="1" applyFill="1" applyAlignment="1">
      <alignment horizontal="left" vertical="center" wrapText="1"/>
    </xf>
    <xf numFmtId="49" fontId="28" fillId="0" borderId="0" xfId="0" applyNumberFormat="1" applyFont="1" applyFill="1" applyAlignment="1">
      <alignment horizontal="center" vertical="center" wrapText="1"/>
    </xf>
    <xf numFmtId="0" fontId="46" fillId="0" borderId="0" xfId="0" applyFont="1" applyFill="1" applyAlignment="1">
      <alignment vertical="center" wrapText="1"/>
    </xf>
    <xf numFmtId="0" fontId="38" fillId="0" borderId="0" xfId="0" applyFont="1" applyFill="1" applyAlignment="1">
      <alignment horizontal="right" vertical="center" wrapText="1"/>
    </xf>
    <xf numFmtId="0" fontId="82" fillId="0" borderId="0" xfId="0" applyFont="1" applyFill="1" applyAlignment="1">
      <alignment vertical="center" wrapText="1"/>
    </xf>
    <xf numFmtId="0" fontId="89" fillId="0" borderId="0" xfId="0" applyFont="1" applyFill="1" applyAlignment="1">
      <alignment vertical="center" wrapText="1"/>
    </xf>
    <xf numFmtId="0" fontId="90" fillId="0" borderId="0" xfId="0"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3" fontId="90" fillId="0" borderId="0" xfId="0" applyNumberFormat="1" applyFont="1" applyFill="1" applyBorder="1" applyAlignment="1">
      <alignment horizontal="right" vertical="center" wrapText="1"/>
    </xf>
    <xf numFmtId="3" fontId="90" fillId="0" borderId="0" xfId="0" applyNumberFormat="1" applyFont="1" applyFill="1" applyAlignment="1">
      <alignment horizontal="right" vertical="center" wrapText="1"/>
    </xf>
    <xf numFmtId="0" fontId="90" fillId="0" borderId="0" xfId="0" applyFont="1" applyFill="1" applyAlignment="1">
      <alignment vertical="center" wrapText="1"/>
    </xf>
    <xf numFmtId="3" fontId="90" fillId="0" borderId="0" xfId="0" applyNumberFormat="1" applyFont="1" applyFill="1" applyAlignment="1">
      <alignment horizontal="center" vertical="center" wrapText="1"/>
    </xf>
    <xf numFmtId="0" fontId="91" fillId="0" borderId="0" xfId="0" applyFont="1" applyFill="1" applyAlignment="1">
      <alignment wrapText="1"/>
    </xf>
    <xf numFmtId="0" fontId="94" fillId="0" borderId="1" xfId="0" applyFont="1" applyFill="1" applyBorder="1" applyAlignment="1" applyProtection="1">
      <alignment vertical="center" wrapText="1"/>
    </xf>
    <xf numFmtId="3" fontId="96" fillId="0" borderId="1" xfId="0" applyNumberFormat="1" applyFont="1" applyFill="1" applyBorder="1" applyAlignment="1">
      <alignment horizontal="center" vertical="center" wrapText="1"/>
    </xf>
    <xf numFmtId="0" fontId="96"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3" fontId="28" fillId="0" borderId="0" xfId="0" applyNumberFormat="1" applyFont="1" applyFill="1" applyAlignment="1">
      <alignment vertical="center" wrapText="1"/>
    </xf>
    <xf numFmtId="49" fontId="102" fillId="0" borderId="1" xfId="26" applyNumberFormat="1" applyFont="1" applyFill="1" applyBorder="1" applyAlignment="1">
      <alignment horizontal="left" vertical="center" wrapText="1"/>
    </xf>
    <xf numFmtId="0" fontId="102" fillId="0" borderId="1" xfId="26" applyFont="1" applyFill="1" applyBorder="1" applyAlignment="1">
      <alignment horizontal="left" vertical="center" wrapText="1"/>
    </xf>
    <xf numFmtId="0" fontId="102" fillId="0" borderId="1" xfId="0" applyFont="1" applyFill="1" applyBorder="1" applyAlignment="1" applyProtection="1">
      <alignment horizontal="left" vertical="center" wrapText="1"/>
    </xf>
    <xf numFmtId="0" fontId="102" fillId="0" borderId="1" xfId="0" applyFont="1" applyFill="1" applyBorder="1" applyAlignment="1">
      <alignment vertical="center" wrapText="1"/>
    </xf>
    <xf numFmtId="3" fontId="102" fillId="0" borderId="1" xfId="0" applyNumberFormat="1" applyFont="1" applyFill="1" applyBorder="1" applyAlignment="1">
      <alignment vertical="center" wrapText="1"/>
    </xf>
    <xf numFmtId="49" fontId="102" fillId="0" borderId="1" xfId="0" applyNumberFormat="1" applyFont="1" applyFill="1" applyBorder="1" applyAlignment="1">
      <alignment vertical="center" wrapText="1"/>
    </xf>
    <xf numFmtId="0" fontId="103" fillId="0" borderId="1" xfId="0" applyFont="1" applyFill="1" applyBorder="1" applyAlignment="1" applyProtection="1">
      <alignment horizontal="left" vertical="center" wrapText="1"/>
    </xf>
    <xf numFmtId="49" fontId="104" fillId="0" borderId="1" xfId="26" applyNumberFormat="1" applyFont="1" applyFill="1" applyBorder="1" applyAlignment="1">
      <alignment horizontal="left" vertical="center" wrapText="1"/>
    </xf>
    <xf numFmtId="0" fontId="104" fillId="0" borderId="1" xfId="26" applyFont="1" applyFill="1" applyBorder="1" applyAlignment="1">
      <alignment horizontal="left" vertical="center" wrapText="1"/>
    </xf>
    <xf numFmtId="166" fontId="94" fillId="0" borderId="1" xfId="1" applyNumberFormat="1" applyFont="1" applyFill="1" applyBorder="1" applyAlignment="1">
      <alignment vertical="center" wrapText="1"/>
    </xf>
    <xf numFmtId="165" fontId="40" fillId="0" borderId="1" xfId="1" applyNumberFormat="1" applyFont="1" applyFill="1" applyBorder="1" applyAlignment="1">
      <alignment horizontal="center" vertical="center"/>
    </xf>
    <xf numFmtId="0" fontId="40" fillId="0" borderId="1" xfId="0" applyFont="1" applyFill="1" applyBorder="1" applyAlignment="1">
      <alignment horizontal="center"/>
    </xf>
    <xf numFmtId="3" fontId="40" fillId="0" borderId="1" xfId="0" applyNumberFormat="1" applyFont="1" applyFill="1" applyBorder="1" applyAlignment="1">
      <alignment horizontal="center" vertical="top" wrapText="1" shrinkToFit="1"/>
    </xf>
    <xf numFmtId="0" fontId="40" fillId="0" borderId="1" xfId="0" applyFont="1" applyFill="1" applyBorder="1" applyAlignment="1" applyProtection="1">
      <alignment horizontal="center" vertical="center"/>
      <protection locked="0"/>
    </xf>
    <xf numFmtId="3" fontId="40" fillId="0" borderId="1" xfId="0" applyNumberFormat="1" applyFont="1" applyFill="1" applyBorder="1" applyAlignment="1">
      <alignment horizontal="center" wrapText="1"/>
    </xf>
    <xf numFmtId="0" fontId="40" fillId="0" borderId="1" xfId="0" applyFont="1" applyFill="1" applyBorder="1" applyAlignment="1">
      <alignment horizontal="center" wrapText="1"/>
    </xf>
    <xf numFmtId="166" fontId="94" fillId="0" borderId="1" xfId="1" applyNumberFormat="1" applyFont="1" applyFill="1" applyBorder="1" applyAlignment="1">
      <alignment horizontal="left" vertical="center" wrapText="1"/>
    </xf>
    <xf numFmtId="166" fontId="40" fillId="0" borderId="1" xfId="1" applyNumberFormat="1" applyFont="1" applyFill="1" applyBorder="1" applyAlignment="1">
      <alignment vertical="center" wrapText="1"/>
    </xf>
    <xf numFmtId="166" fontId="40" fillId="0" borderId="1" xfId="1" applyNumberFormat="1" applyFont="1" applyFill="1" applyBorder="1" applyAlignment="1">
      <alignment horizontal="center" vertical="center" wrapText="1"/>
    </xf>
    <xf numFmtId="165" fontId="40" fillId="0" borderId="1" xfId="1" applyNumberFormat="1" applyFont="1" applyFill="1" applyBorder="1" applyAlignment="1">
      <alignment horizontal="center"/>
    </xf>
    <xf numFmtId="0" fontId="96" fillId="0" borderId="1" xfId="0" applyFont="1" applyFill="1" applyBorder="1" applyAlignment="1" applyProtection="1">
      <alignment horizontal="center" vertical="center"/>
      <protection locked="0"/>
    </xf>
    <xf numFmtId="165" fontId="40" fillId="0" borderId="1" xfId="1" applyNumberFormat="1" applyFont="1" applyFill="1" applyBorder="1" applyAlignment="1" applyProtection="1">
      <alignment horizontal="center" vertical="center"/>
      <protection locked="0"/>
    </xf>
    <xf numFmtId="3" fontId="82" fillId="0" borderId="1" xfId="0" applyNumberFormat="1" applyFont="1" applyFill="1" applyBorder="1" applyAlignment="1" applyProtection="1">
      <alignment vertical="center" wrapText="1"/>
      <protection locked="0"/>
    </xf>
    <xf numFmtId="0" fontId="93" fillId="0" borderId="5" xfId="0" applyFont="1" applyFill="1" applyBorder="1" applyAlignment="1">
      <alignment horizontal="center" vertical="center" wrapText="1"/>
    </xf>
    <xf numFmtId="0" fontId="94" fillId="0" borderId="5" xfId="0" applyFont="1" applyFill="1" applyBorder="1" applyAlignment="1">
      <alignment horizontal="center" vertical="center"/>
    </xf>
    <xf numFmtId="0" fontId="94" fillId="0" borderId="5" xfId="0" applyFont="1" applyFill="1" applyBorder="1" applyAlignment="1">
      <alignment horizontal="center" vertical="center" wrapText="1"/>
    </xf>
    <xf numFmtId="0" fontId="93" fillId="0" borderId="6" xfId="0" applyFont="1" applyFill="1" applyBorder="1" applyAlignment="1" applyProtection="1">
      <alignment horizontal="center" vertical="center" wrapText="1"/>
      <protection locked="0"/>
    </xf>
    <xf numFmtId="3" fontId="93" fillId="0" borderId="6" xfId="0" applyNumberFormat="1" applyFont="1" applyFill="1" applyBorder="1" applyAlignment="1" applyProtection="1">
      <alignment horizontal="center" vertical="center" wrapText="1"/>
      <protection locked="0"/>
    </xf>
    <xf numFmtId="0" fontId="46" fillId="0" borderId="6" xfId="0" applyFont="1" applyFill="1" applyBorder="1" applyAlignment="1" applyProtection="1">
      <alignment horizontal="center" vertical="center" wrapText="1"/>
      <protection locked="0"/>
    </xf>
    <xf numFmtId="3" fontId="96" fillId="0" borderId="6" xfId="0" applyNumberFormat="1" applyFont="1" applyFill="1" applyBorder="1" applyAlignment="1" applyProtection="1">
      <alignment horizontal="center" vertical="center" wrapText="1"/>
      <protection locked="0"/>
    </xf>
    <xf numFmtId="0" fontId="96" fillId="0" borderId="6" xfId="0" applyFont="1" applyFill="1" applyBorder="1" applyAlignment="1" applyProtection="1">
      <alignment horizontal="center" vertical="center" wrapText="1"/>
      <protection locked="0"/>
    </xf>
    <xf numFmtId="3" fontId="96" fillId="0" borderId="6" xfId="0" applyNumberFormat="1" applyFont="1" applyFill="1" applyBorder="1" applyAlignment="1">
      <alignment horizontal="center" vertical="center" wrapText="1"/>
    </xf>
    <xf numFmtId="2" fontId="96" fillId="5" borderId="6" xfId="0" applyNumberFormat="1" applyFont="1" applyFill="1" applyBorder="1" applyAlignment="1">
      <alignment horizontal="center" vertical="center" wrapText="1"/>
    </xf>
    <xf numFmtId="0" fontId="93" fillId="0" borderId="6" xfId="0" applyFont="1" applyFill="1" applyBorder="1" applyAlignment="1">
      <alignment horizontal="center" vertical="center" wrapText="1"/>
    </xf>
  </cellXfs>
  <cellStyles count="46">
    <cellStyle name="Comma" xfId="1" builtinId="3"/>
    <cellStyle name="Comma 10" xfId="2"/>
    <cellStyle name="Comma 11 2" xfId="3"/>
    <cellStyle name="Comma 2" xfId="4"/>
    <cellStyle name="Comma 3" xfId="5"/>
    <cellStyle name="Comma 39" xfId="6"/>
    <cellStyle name="Comma 4" xfId="32"/>
    <cellStyle name="Comma 5" xfId="45"/>
    <cellStyle name="Comma 5 2" xfId="7"/>
    <cellStyle name="Comma 7" xfId="8"/>
    <cellStyle name="Excel Built-in Normal" xfId="35"/>
    <cellStyle name="Kiểu 1" xfId="9"/>
    <cellStyle name="Normal" xfId="0" builtinId="0"/>
    <cellStyle name="Normal 10" xfId="10"/>
    <cellStyle name="Normal 10 3" xfId="33"/>
    <cellStyle name="Normal 11" xfId="38"/>
    <cellStyle name="Normal 12" xfId="37"/>
    <cellStyle name="Normal 16" xfId="11"/>
    <cellStyle name="Normal 17" xfId="12"/>
    <cellStyle name="Normal 18" xfId="13"/>
    <cellStyle name="Normal 2" xfId="14"/>
    <cellStyle name="Normal 2 11" xfId="40"/>
    <cellStyle name="Normal 2 16" xfId="34"/>
    <cellStyle name="Normal 2 2" xfId="15"/>
    <cellStyle name="Normal 2 8" xfId="44"/>
    <cellStyle name="Normal 20" xfId="16"/>
    <cellStyle name="Normal 25" xfId="17"/>
    <cellStyle name="Normal 3" xfId="18"/>
    <cellStyle name="Normal 3 3" xfId="19"/>
    <cellStyle name="Normal 36" xfId="41"/>
    <cellStyle name="Normal 4" xfId="20"/>
    <cellStyle name="Normal 5" xfId="36"/>
    <cellStyle name="Normal 6" xfId="43"/>
    <cellStyle name="Normal 61" xfId="42"/>
    <cellStyle name="Normal 7" xfId="21"/>
    <cellStyle name="Normal 8" xfId="22"/>
    <cellStyle name="Normal 9" xfId="23"/>
    <cellStyle name="Normal_Bang gia hang BV 11.6-ARIAL" xfId="39"/>
    <cellStyle name="Normal_Bieu gia 1" xfId="24"/>
    <cellStyle name="Normal_Sheet1" xfId="25"/>
    <cellStyle name="Normal_Sheet1 2" xfId="26"/>
    <cellStyle name="Normal_Sheet1_1" xfId="27"/>
    <cellStyle name="Normal_Sheet1_3" xfId="28"/>
    <cellStyle name="Normal_Sheet2" xfId="31"/>
    <cellStyle name="Percent" xfId="29" builtinId="5"/>
    <cellStyle name="Style 1" xfId="30"/>
  </cellStyles>
  <dxfs count="56">
    <dxf>
      <fill>
        <patternFill patternType="solid">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ill>
        <patternFill patternType="solid">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ill>
        <patternFill patternType="solid">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condense val="0"/>
        <extend val="0"/>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val="0"/>
        <i val="0"/>
        <color auto="1"/>
      </font>
      <fill>
        <patternFill>
          <bgColor theme="9" tint="0.39994506668294322"/>
        </patternFill>
      </fill>
    </dxf>
    <dxf>
      <font>
        <b val="0"/>
        <i val="0"/>
        <color auto="1"/>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1009650</xdr:colOff>
      <xdr:row>55</xdr:row>
      <xdr:rowOff>0</xdr:rowOff>
    </xdr:from>
    <xdr:ext cx="219075" cy="123825"/>
    <xdr:sp macro="" textlink="">
      <xdr:nvSpPr>
        <xdr:cNvPr id="21410"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1411"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1412"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1413"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55</xdr:row>
      <xdr:rowOff>0</xdr:rowOff>
    </xdr:from>
    <xdr:ext cx="381000" cy="19050"/>
    <xdr:sp macro="" textlink="">
      <xdr:nvSpPr>
        <xdr:cNvPr id="21414" name="AutoShape 1" descr="mail?cmd=cookie"/>
        <xdr:cNvSpPr>
          <a:spLocks noChangeAspect="1" noChangeArrowheads="1"/>
        </xdr:cNvSpPr>
      </xdr:nvSpPr>
      <xdr:spPr bwMode="auto">
        <a:xfrm>
          <a:off x="8572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1415"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1416"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1417"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1418"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1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8"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29"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0"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1"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3"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4"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5"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3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4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5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46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4"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5"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6"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7"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8"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69"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70"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471"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2"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3"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4"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5"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6"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7"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8"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79"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0"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1"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2"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3"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4"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5"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6"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7"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8"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489"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0"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1"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2"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3"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5"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6"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7"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499"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0"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1"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2"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4"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5"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6"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8"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09"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0"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1"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3"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4"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5"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7"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8"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19"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0"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2"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3"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4"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52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2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3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3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4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5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6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7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58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8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8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59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55</xdr:row>
      <xdr:rowOff>0</xdr:rowOff>
    </xdr:from>
    <xdr:ext cx="381000" cy="133350"/>
    <xdr:sp macro="" textlink="">
      <xdr:nvSpPr>
        <xdr:cNvPr id="21596" name="AutoShape 1" descr="mail?cmd=cookie"/>
        <xdr:cNvSpPr>
          <a:spLocks noChangeAspect="1" noChangeArrowheads="1"/>
        </xdr:cNvSpPr>
      </xdr:nvSpPr>
      <xdr:spPr bwMode="auto">
        <a:xfrm>
          <a:off x="67627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55</xdr:row>
      <xdr:rowOff>0</xdr:rowOff>
    </xdr:from>
    <xdr:ext cx="381000" cy="133350"/>
    <xdr:sp macro="" textlink="">
      <xdr:nvSpPr>
        <xdr:cNvPr id="21597" name="AutoShape 3" descr="mail?cmd=cookie"/>
        <xdr:cNvSpPr>
          <a:spLocks noChangeAspect="1" noChangeArrowheads="1"/>
        </xdr:cNvSpPr>
      </xdr:nvSpPr>
      <xdr:spPr bwMode="auto">
        <a:xfrm>
          <a:off x="39052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598"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599"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0"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1"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2"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3"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4"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5"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6"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7"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8"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09"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0"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1"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2"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613"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4"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5"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6"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7"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19"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0"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1"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3"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4"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5"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6"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8"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29"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0"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2"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3"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4"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5"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7"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8"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39"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1"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2"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3"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4"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6"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7"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8"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64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65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58"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59"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0"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1"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3"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4"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5"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6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7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8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69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0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1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71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6"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7"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8"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719"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0"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1"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2"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3"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5"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6"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7"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8"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29"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0"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1"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2"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4"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5"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6"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737"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38"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39"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0"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1"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3"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4"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5"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7"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8"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49"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0"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2"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3"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4"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5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6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77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7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8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78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8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79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0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1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2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183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3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4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4"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5"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6"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7"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49"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0"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1"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2"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3"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4"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5"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6"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8"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59"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60"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1861"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2"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3"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4"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5"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7"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8"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69"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1"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2"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3"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4"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6"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7"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8"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7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8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189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9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89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190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600075" cy="28575"/>
    <xdr:sp macro="" textlink="">
      <xdr:nvSpPr>
        <xdr:cNvPr id="21906" name="Text Box 2"/>
        <xdr:cNvSpPr txBox="1">
          <a:spLocks noChangeArrowheads="1"/>
        </xdr:cNvSpPr>
      </xdr:nvSpPr>
      <xdr:spPr bwMode="auto">
        <a:xfrm>
          <a:off x="36195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533400" cy="19050"/>
    <xdr:sp macro="" textlink="">
      <xdr:nvSpPr>
        <xdr:cNvPr id="21907" name="Text Box 2"/>
        <xdr:cNvSpPr txBox="1">
          <a:spLocks noChangeArrowheads="1"/>
        </xdr:cNvSpPr>
      </xdr:nvSpPr>
      <xdr:spPr bwMode="auto">
        <a:xfrm>
          <a:off x="361950" y="361188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55</xdr:row>
      <xdr:rowOff>0</xdr:rowOff>
    </xdr:from>
    <xdr:ext cx="381000" cy="19050"/>
    <xdr:sp macro="" textlink="">
      <xdr:nvSpPr>
        <xdr:cNvPr id="21908" name="AutoShape 1" descr="mail?cmd=cookie"/>
        <xdr:cNvSpPr>
          <a:spLocks noChangeAspect="1" noChangeArrowheads="1"/>
        </xdr:cNvSpPr>
      </xdr:nvSpPr>
      <xdr:spPr bwMode="auto">
        <a:xfrm>
          <a:off x="94297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1909"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1910"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1911"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1912"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1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2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3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0"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1"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2"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3"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5"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6"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7"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4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195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58"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59"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0"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1"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196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6"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7"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8"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69"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0"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1"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2"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3"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5"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6"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7"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8"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79"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0"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1"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2"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198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8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199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2"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3"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4"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5"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7"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8"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09"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1"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2"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3"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4"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6"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7"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8"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01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2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2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2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3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4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5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6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7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8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08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08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0"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1"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2"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3"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4"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5"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6"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7"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099"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0"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1"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2"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3"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4"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5"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6"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10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0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0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1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6"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7"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8"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29"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1"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2"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3"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5"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6"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7"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8"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3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0"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1"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2"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14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4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5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15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5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6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0"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1"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2"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3"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5"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6"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7"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7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8"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89"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0"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1"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3"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4"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5"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19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20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6"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7"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8"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09"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0"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1"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2"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213"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4"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5"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6"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7"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8"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19"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0"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1"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2"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3"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4"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5"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6"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7"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8"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29"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30"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231"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2"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3"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4"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5"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7"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8"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39"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1"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2"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3"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4"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6"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7"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8"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4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0"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1"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2"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3"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5"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6"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7"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59"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0"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1"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2"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4"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5"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6"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26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6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6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27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7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8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29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0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1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32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3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38"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39"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0"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1"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2"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3"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4"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5"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6"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7"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8"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49"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0"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1"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2"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3"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4"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355"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6"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7"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8"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59"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1"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2"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3"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5"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6"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7"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8"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6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0"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1"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2"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4"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5"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6"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7"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79"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0"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1"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3"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4"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5"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6"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8"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89"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90"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39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39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55</xdr:row>
      <xdr:rowOff>0</xdr:rowOff>
    </xdr:from>
    <xdr:ext cx="381000" cy="19050"/>
    <xdr:sp macro="" textlink="">
      <xdr:nvSpPr>
        <xdr:cNvPr id="22400" name="AutoShape 1" descr="mail?cmd=cookie"/>
        <xdr:cNvSpPr>
          <a:spLocks noChangeAspect="1" noChangeArrowheads="1"/>
        </xdr:cNvSpPr>
      </xdr:nvSpPr>
      <xdr:spPr bwMode="auto">
        <a:xfrm>
          <a:off x="94297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2401"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2402"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2403"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2404"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0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1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2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3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44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0"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1"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2"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3"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4"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5"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6"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457"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58"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59"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0"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1"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2"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3"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4"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5"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6"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7"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8"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69"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0"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1"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2"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3"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4"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475"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7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8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49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0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1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51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1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2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3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4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5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6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57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7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8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58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2"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3"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4"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5"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6"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7"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8"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89"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0"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1"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2"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3"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4"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5"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6"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7"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8"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599"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0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1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2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63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3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64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4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5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6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7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0"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1"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2"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3"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5"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6"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7"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89"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0"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1"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2"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4"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5"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6"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69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698"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699"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0"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1"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70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6"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7"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8"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09"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0"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1"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2"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3"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5"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6"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7"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8"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19"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0"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1"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2"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72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2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3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2"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3"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4"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5"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7"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8"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49"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1"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2"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3"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4"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6"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7"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8"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75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76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6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6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7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8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79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4"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5"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6"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7"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09"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0"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1"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3"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4"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5"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6"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8"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19"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20"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282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2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0"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1"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2"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3"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4"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5"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6"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7"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39"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0"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1"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2"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3"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4"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5"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6"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284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4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4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5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6"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7"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8"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69"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1"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2"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3"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5"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6"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7"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8"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7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0"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1"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2"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288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8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9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289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55</xdr:row>
      <xdr:rowOff>0</xdr:rowOff>
    </xdr:from>
    <xdr:ext cx="381000" cy="19050"/>
    <xdr:sp macro="" textlink="">
      <xdr:nvSpPr>
        <xdr:cNvPr id="22892" name="AutoShape 1" descr="mail?cmd=cookie"/>
        <xdr:cNvSpPr>
          <a:spLocks noChangeAspect="1" noChangeArrowheads="1"/>
        </xdr:cNvSpPr>
      </xdr:nvSpPr>
      <xdr:spPr bwMode="auto">
        <a:xfrm>
          <a:off x="94297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55</xdr:row>
      <xdr:rowOff>0</xdr:rowOff>
    </xdr:from>
    <xdr:ext cx="381000" cy="19050"/>
    <xdr:sp macro="" textlink="">
      <xdr:nvSpPr>
        <xdr:cNvPr id="22893" name="AutoShape 18" descr="mail?cmd=cookie"/>
        <xdr:cNvSpPr>
          <a:spLocks noChangeAspect="1" noChangeArrowheads="1"/>
        </xdr:cNvSpPr>
      </xdr:nvSpPr>
      <xdr:spPr bwMode="auto">
        <a:xfrm>
          <a:off x="1114425"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55</xdr:row>
      <xdr:rowOff>0</xdr:rowOff>
    </xdr:from>
    <xdr:ext cx="381000" cy="19050"/>
    <xdr:sp macro="" textlink="">
      <xdr:nvSpPr>
        <xdr:cNvPr id="22894" name="AutoShape 4" descr="mail?cmd=cookie"/>
        <xdr:cNvSpPr>
          <a:spLocks noChangeAspect="1" noChangeArrowheads="1"/>
        </xdr:cNvSpPr>
      </xdr:nvSpPr>
      <xdr:spPr bwMode="auto">
        <a:xfrm>
          <a:off x="1123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55</xdr:row>
      <xdr:rowOff>0</xdr:rowOff>
    </xdr:from>
    <xdr:ext cx="381000" cy="19050"/>
    <xdr:sp macro="" textlink="">
      <xdr:nvSpPr>
        <xdr:cNvPr id="22895" name="AutoShape 5" descr="mail?cmd=cookie"/>
        <xdr:cNvSpPr>
          <a:spLocks noChangeAspect="1" noChangeArrowheads="1"/>
        </xdr:cNvSpPr>
      </xdr:nvSpPr>
      <xdr:spPr bwMode="auto">
        <a:xfrm>
          <a:off x="8382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55</xdr:row>
      <xdr:rowOff>0</xdr:rowOff>
    </xdr:from>
    <xdr:ext cx="381000" cy="19050"/>
    <xdr:sp macro="" textlink="">
      <xdr:nvSpPr>
        <xdr:cNvPr id="22896" name="AutoShape 18" descr="mail?cmd=cookie"/>
        <xdr:cNvSpPr>
          <a:spLocks noChangeAspect="1" noChangeArrowheads="1"/>
        </xdr:cNvSpPr>
      </xdr:nvSpPr>
      <xdr:spPr bwMode="auto">
        <a:xfrm>
          <a:off x="9525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897"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898"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899"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0"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2"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3"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4"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0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1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2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3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4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294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2"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3"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4"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5"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6"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7"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8"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2949"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0"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1"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2"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3"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4"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5"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6"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7"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8"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59"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0"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1"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2"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3"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4"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5"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6"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2967"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68"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69"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0"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1"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3"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4"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5"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6"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7"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8"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79"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0"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2"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3"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4"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5"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8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299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00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0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1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1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2"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3"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4"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5"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7"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8"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19"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1"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2"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3"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4"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6"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7"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8"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2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3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4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5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06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6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07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4"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5"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6"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7"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8"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79"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0"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1"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2"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3"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4"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5"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6"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7"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8"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89"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90"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091"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2"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3"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4"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5"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7"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8"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099"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0"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1"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2"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3"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4"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6"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7"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8"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09"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1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12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2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2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13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6"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7"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8"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39"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1"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2"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3"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4"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5"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6"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7"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8"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4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0"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1"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2"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3"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4"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5"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6"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7"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8"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59"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0"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1"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2"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3"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4"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5"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6"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7"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8"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69"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0"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1"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2"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3"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4"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5"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6"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7"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8"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79"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0"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1" name="AutoShape 1"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2" name="AutoShape 3"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3" name="AutoShape 7"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4" name="AutoShape 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5"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6" name="AutoShape 2"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7" name="AutoShape 4"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8" name="AutoShape 5"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9050"/>
    <xdr:sp macro="" textlink="">
      <xdr:nvSpPr>
        <xdr:cNvPr id="23189" name="AutoShape 18" descr="mail?cmd=cookie"/>
        <xdr:cNvSpPr>
          <a:spLocks noChangeAspect="1" noChangeArrowheads="1"/>
        </xdr:cNvSpPr>
      </xdr:nvSpPr>
      <xdr:spPr bwMode="auto">
        <a:xfrm>
          <a:off x="3619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0"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1"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2"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3"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4" name="AutoShape 10"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5" name="AutoShape 11"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6" name="AutoShape 15"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19050"/>
    <xdr:sp macro="" textlink="">
      <xdr:nvSpPr>
        <xdr:cNvPr id="23197" name="AutoShape 16" descr="mail?cmd=cookie"/>
        <xdr:cNvSpPr>
          <a:spLocks noChangeAspect="1" noChangeArrowheads="1"/>
        </xdr:cNvSpPr>
      </xdr:nvSpPr>
      <xdr:spPr bwMode="auto">
        <a:xfrm>
          <a:off x="36195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198"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199"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0"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1"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2"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3"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4"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5"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6"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7" name="AutoShape 1"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8" name="AutoShape 3"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09" name="AutoShape 7"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0" name="AutoShape 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1"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2" name="AutoShape 2"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3" name="AutoShape 4"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4" name="AutoShape 5"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66675"/>
    <xdr:sp macro="" textlink="">
      <xdr:nvSpPr>
        <xdr:cNvPr id="23215" name="AutoShape 18" descr="mail?cmd=cookie"/>
        <xdr:cNvSpPr>
          <a:spLocks noChangeAspect="1" noChangeArrowheads="1"/>
        </xdr:cNvSpPr>
      </xdr:nvSpPr>
      <xdr:spPr bwMode="auto">
        <a:xfrm>
          <a:off x="36195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6"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7"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8"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19"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0"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1"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2"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3"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4"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5"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6"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7"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8"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29"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0"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1"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2"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3"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4"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5"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6"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7"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8"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39"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0"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1"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2"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3" name="AutoShape 1"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4" name="AutoShape 3"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5" name="AutoShape 7"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6" name="AutoShape 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7"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8" name="AutoShape 2"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49" name="AutoShape 4"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50" name="AutoShape 5"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47625"/>
    <xdr:sp macro="" textlink="">
      <xdr:nvSpPr>
        <xdr:cNvPr id="23251" name="AutoShape 18" descr="mail?cmd=cookie"/>
        <xdr:cNvSpPr>
          <a:spLocks noChangeAspect="1" noChangeArrowheads="1"/>
        </xdr:cNvSpPr>
      </xdr:nvSpPr>
      <xdr:spPr bwMode="auto">
        <a:xfrm>
          <a:off x="36195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2"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3"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4"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5"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25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0"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1"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2"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3"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5"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6"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7"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8"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69"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0"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1"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2"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4"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5"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6"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7"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8"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79"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0"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1"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2"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3"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4"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5"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6"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7"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8"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89"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0"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1"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2"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3"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4"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5"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6"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7"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8"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299"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0"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1"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2"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3"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4"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5" name="AutoShape 1"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6" name="AutoShape 3"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7" name="AutoShape 7"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8" name="AutoShape 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09"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0" name="AutoShape 2"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1" name="AutoShape 4"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2" name="AutoShape 5"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38100"/>
    <xdr:sp macro="" textlink="">
      <xdr:nvSpPr>
        <xdr:cNvPr id="23313" name="AutoShape 18" descr="mail?cmd=cookie"/>
        <xdr:cNvSpPr>
          <a:spLocks noChangeAspect="1" noChangeArrowheads="1"/>
        </xdr:cNvSpPr>
      </xdr:nvSpPr>
      <xdr:spPr bwMode="auto">
        <a:xfrm>
          <a:off x="36195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4"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5"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6"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7"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8"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19"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20"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21"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2"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3"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4"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5"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6"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7"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8"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29"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0"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1" name="AutoShape 1"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2" name="AutoShape 3"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3" name="AutoShape 7"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4" name="AutoShape 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5"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6" name="AutoShape 2"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7" name="AutoShape 4"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8" name="AutoShape 5"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133350"/>
    <xdr:sp macro="" textlink="">
      <xdr:nvSpPr>
        <xdr:cNvPr id="23339" name="AutoShape 18" descr="mail?cmd=cookie"/>
        <xdr:cNvSpPr>
          <a:spLocks noChangeAspect="1" noChangeArrowheads="1"/>
        </xdr:cNvSpPr>
      </xdr:nvSpPr>
      <xdr:spPr bwMode="auto">
        <a:xfrm>
          <a:off x="36195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0"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1"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2"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3"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4"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5"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6"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7"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8"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49"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0"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1"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2"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3"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4"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5"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6"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7"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8"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59"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0"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1"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2"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3"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4"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5"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6"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7" name="AutoShape 1"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8" name="AutoShape 3"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69" name="AutoShape 7"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0" name="AutoShape 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1"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2" name="AutoShape 2"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3" name="AutoShape 4"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4" name="AutoShape 5"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381000" cy="95250"/>
    <xdr:sp macro="" textlink="">
      <xdr:nvSpPr>
        <xdr:cNvPr id="23375" name="AutoShape 18" descr="mail?cmd=cookie"/>
        <xdr:cNvSpPr>
          <a:spLocks noChangeAspect="1" noChangeArrowheads="1"/>
        </xdr:cNvSpPr>
      </xdr:nvSpPr>
      <xdr:spPr bwMode="auto">
        <a:xfrm>
          <a:off x="36195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6"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7"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8"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79"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0" name="AutoShape 10"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1" name="AutoShape 11"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2" name="AutoShape 15"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9525" cy="28575"/>
    <xdr:sp macro="" textlink="">
      <xdr:nvSpPr>
        <xdr:cNvPr id="23383" name="AutoShape 16" descr="mail?cmd=cookie"/>
        <xdr:cNvSpPr>
          <a:spLocks noChangeAspect="1" noChangeArrowheads="1"/>
        </xdr:cNvSpPr>
      </xdr:nvSpPr>
      <xdr:spPr bwMode="auto">
        <a:xfrm>
          <a:off x="36195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4"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89"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0"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1"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2"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4"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5"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6"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399"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0"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1"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3"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4"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5"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7"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8"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09"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0"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2"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6"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7"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8"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19"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1"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2"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3"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5"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6"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7"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8"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2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0"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1"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2"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43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4"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5"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6"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7"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8"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39"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40"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441"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2"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3"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4"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5"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6"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7"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8"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49"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0"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1"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2"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3"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4"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5"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6"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7"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8"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459"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0"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1"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2"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3"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4"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5"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6"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7"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8"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69"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0"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1"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2"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3"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4"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5"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6"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7"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8"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79"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0"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1"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2"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3"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4"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5"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7"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8"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89"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0"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1"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2"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3"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4"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49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49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0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4"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5"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6"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7"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09"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0"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1"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3"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4"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5"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6"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8"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19"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0"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2"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3"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4"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5"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7"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8"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29"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1"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2"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3"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4"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6"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7"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8"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3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0"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1"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2"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3"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5"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6"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7"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49"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0"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1"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2"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4"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5"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6"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55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5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5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56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6"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7"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8"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69"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0"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1"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2"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3"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5"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6"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7"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8"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79"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0"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1"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2"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58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4"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5"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6"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7"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8"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89"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0"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1"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2"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3"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4"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5"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6"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7"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8"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599"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0"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1"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2"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3"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4"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5"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6"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7"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8"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09"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1"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2"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3"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4"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5"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6"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7"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8"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61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62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2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29"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0"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1"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3"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4"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5"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7"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8"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39"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0"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2"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6"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7"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8"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49"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1"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2"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3"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5"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6"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7"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8"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5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0"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1"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2"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4"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5"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6"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7"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69"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0"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1"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3"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4"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5"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6"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8"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79"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80"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68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2"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3"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4"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5"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6"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7"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8"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689"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0"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1"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2"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3"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4"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5"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6"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7"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8"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699"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0"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1"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2"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3"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4"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5"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6"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707"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08"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09"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0"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1"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2"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3"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4"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5"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7"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8"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19"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0"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1"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2"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3"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4"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6"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7"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8"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29"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0"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1"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2"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3"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4"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5"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6"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7"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8"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39"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0"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1"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2"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743"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4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5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75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2"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3"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4"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5"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7"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8"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59"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1"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2"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3"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4"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6"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7"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8"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6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0"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1"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2"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3"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5"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6"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7"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79"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0"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1"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2"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4"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5"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6"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8"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89"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0"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1"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3"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4"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5"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7"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8"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799"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0"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2"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3"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4"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80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0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1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4"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5"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6"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7"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19"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0"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1"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3"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4"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5"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6"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8"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29"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30"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383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2"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3"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4"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5"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6"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7"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8"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39"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1"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2"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3"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4"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5"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6"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7"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8"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4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0"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1"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2"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3"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4"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5"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6"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7"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8"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59"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0"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1"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2"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3"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4"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5"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6"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3867"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6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6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87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3876"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600075" cy="28575"/>
    <xdr:sp macro="" textlink="">
      <xdr:nvSpPr>
        <xdr:cNvPr id="23877" name="Text Box 2"/>
        <xdr:cNvSpPr txBox="1">
          <a:spLocks noChangeArrowheads="1"/>
        </xdr:cNvSpPr>
      </xdr:nvSpPr>
      <xdr:spPr bwMode="auto">
        <a:xfrm>
          <a:off x="190500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7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7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0"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1"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3"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4"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5"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6"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8"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89"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0"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2"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3"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4"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5"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7"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8"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899"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1"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2"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3"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4"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6"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7"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8"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0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0"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1"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2"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3"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5"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19"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0"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1"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2"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4"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5"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6"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392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28"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29"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0"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1"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2"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3"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4"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3935"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6"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7"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8"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39"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0"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1"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2"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3"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4"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5"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6"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7"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8"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49"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0"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1"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2"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3953"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4"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5"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6"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7"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8"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59"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0"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1"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2"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3"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4"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5"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6"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7"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8"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69"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0"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1"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2"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3"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4"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5"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7"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8"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79"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0"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1"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2"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3"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4"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6"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7"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8"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3989"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399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998"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3999"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0"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1"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3"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4"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5"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7"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8"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09"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0"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2"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3"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4"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6"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7"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8"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19"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1"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2"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3"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5"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6"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7"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8"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2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0"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1"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2"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4"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5"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6"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7"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39"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0"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1"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3"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4"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5"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6"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8"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49"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50"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05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05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0"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1"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2"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3"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5"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6"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7"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6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07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78"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79"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0"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1"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2"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3"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4"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5"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6"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7"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8"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89"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0"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1"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2"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3"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4"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5"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6"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7"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8"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099"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1"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2"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3"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4"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5"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6"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7"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8"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0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0"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1"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2"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113"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1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2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12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2"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3"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4"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5"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7"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8"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29"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1"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2"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3"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4"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6"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7"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8"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3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0"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1"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2"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3"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4"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5"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49"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0"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1"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2"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3"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4"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5"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6"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8"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59"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0"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1"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3"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4"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5"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7"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8" name="AutoShape 3"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69" name="AutoShape 7"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0" name="AutoShape 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1"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2" name="AutoShape 2"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17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6"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7"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8"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79"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0" name="AutoShape 10"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1" name="AutoShape 11"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2" name="AutoShape 15"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19050"/>
    <xdr:sp macro="" textlink="">
      <xdr:nvSpPr>
        <xdr:cNvPr id="24183" name="AutoShape 16" descr="mail?cmd=cookie"/>
        <xdr:cNvSpPr>
          <a:spLocks noChangeAspect="1" noChangeArrowheads="1"/>
        </xdr:cNvSpPr>
      </xdr:nvSpPr>
      <xdr:spPr bwMode="auto">
        <a:xfrm>
          <a:off x="1905000" y="36118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4"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5"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6"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7"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8"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89"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0"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1"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2"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3" name="AutoShape 1"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4" name="AutoShape 3"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5" name="AutoShape 7"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6" name="AutoShape 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7"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8" name="AutoShape 2"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199" name="AutoShape 4"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200" name="AutoShape 5"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66675"/>
    <xdr:sp macro="" textlink="">
      <xdr:nvSpPr>
        <xdr:cNvPr id="24201" name="AutoShape 18" descr="mail?cmd=cookie"/>
        <xdr:cNvSpPr>
          <a:spLocks noChangeAspect="1" noChangeArrowheads="1"/>
        </xdr:cNvSpPr>
      </xdr:nvSpPr>
      <xdr:spPr bwMode="auto">
        <a:xfrm>
          <a:off x="1905000" y="361188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2"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3"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4"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5"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6"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7"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8"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09"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0"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1"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2"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3"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4"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5"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6"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7"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8"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19"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0"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1"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2"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3"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4"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5"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6"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7"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8"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29" name="AutoShape 1"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0" name="AutoShape 3"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1" name="AutoShape 7"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2" name="AutoShape 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3"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4" name="AutoShape 2"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5" name="AutoShape 4"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6" name="AutoShape 5"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47625"/>
    <xdr:sp macro="" textlink="">
      <xdr:nvSpPr>
        <xdr:cNvPr id="24237" name="AutoShape 18" descr="mail?cmd=cookie"/>
        <xdr:cNvSpPr>
          <a:spLocks noChangeAspect="1" noChangeArrowheads="1"/>
        </xdr:cNvSpPr>
      </xdr:nvSpPr>
      <xdr:spPr bwMode="auto">
        <a:xfrm>
          <a:off x="1905000" y="361188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38"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39"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0"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1"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24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6"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7"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8"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49"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1"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2"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3"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4"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5"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6"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7"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8"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5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0"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1"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2"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3"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4"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5"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6"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7"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8"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69"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0"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1"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2"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3"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4"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5"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6"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7"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8"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79"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0"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1"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2"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3"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4"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5"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6"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7"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8"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89"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0"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1" name="AutoShape 1"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2" name="AutoShape 3"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3" name="AutoShape 7"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4" name="AutoShape 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5"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6" name="AutoShape 2"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7" name="AutoShape 4"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8" name="AutoShape 5"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38100"/>
    <xdr:sp macro="" textlink="">
      <xdr:nvSpPr>
        <xdr:cNvPr id="24299" name="AutoShape 18" descr="mail?cmd=cookie"/>
        <xdr:cNvSpPr>
          <a:spLocks noChangeAspect="1" noChangeArrowheads="1"/>
        </xdr:cNvSpPr>
      </xdr:nvSpPr>
      <xdr:spPr bwMode="auto">
        <a:xfrm>
          <a:off x="1905000" y="361188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0"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1"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2"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3"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4"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5"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6"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07"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0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0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5"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6"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7"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8"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19"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0"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2"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3"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4"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2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6"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7"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8"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29"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0"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1"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2"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3"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4"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5"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6"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7"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8"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39"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0"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1"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2"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3"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4"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5"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6"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7"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8"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49"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0"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1"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2"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3" name="AutoShape 1"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4" name="AutoShape 3"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5" name="AutoShape 7"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6" name="AutoShape 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7"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8" name="AutoShape 2"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59" name="AutoShape 4"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60" name="AutoShape 5"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95250"/>
    <xdr:sp macro="" textlink="">
      <xdr:nvSpPr>
        <xdr:cNvPr id="24361" name="AutoShape 18" descr="mail?cmd=cookie"/>
        <xdr:cNvSpPr>
          <a:spLocks noChangeAspect="1" noChangeArrowheads="1"/>
        </xdr:cNvSpPr>
      </xdr:nvSpPr>
      <xdr:spPr bwMode="auto">
        <a:xfrm>
          <a:off x="1905000" y="361188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2"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3"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4"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5"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6" name="AutoShape 10"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7" name="AutoShape 11"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8" name="AutoShape 15"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9525" cy="28575"/>
    <xdr:sp macro="" textlink="">
      <xdr:nvSpPr>
        <xdr:cNvPr id="24369" name="AutoShape 16" descr="mail?cmd=cookie"/>
        <xdr:cNvSpPr>
          <a:spLocks noChangeAspect="1" noChangeArrowheads="1"/>
        </xdr:cNvSpPr>
      </xdr:nvSpPr>
      <xdr:spPr bwMode="auto">
        <a:xfrm>
          <a:off x="1905000" y="361188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4370"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1"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2"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3"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4"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37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6"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7"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8"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79"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0"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1"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2"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3"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5"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6"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7"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8"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89"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0"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1"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2"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4"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5"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6"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7"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399"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0"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1"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3"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4"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5"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6"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8"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09"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10"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1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600075" cy="28575"/>
    <xdr:sp macro="" textlink="">
      <xdr:nvSpPr>
        <xdr:cNvPr id="24412" name="Text Box 2"/>
        <xdr:cNvSpPr txBox="1">
          <a:spLocks noChangeArrowheads="1"/>
        </xdr:cNvSpPr>
      </xdr:nvSpPr>
      <xdr:spPr bwMode="auto">
        <a:xfrm>
          <a:off x="190500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533400" cy="19050"/>
    <xdr:sp macro="" textlink="">
      <xdr:nvSpPr>
        <xdr:cNvPr id="24413" name="Text Box 2"/>
        <xdr:cNvSpPr txBox="1">
          <a:spLocks noChangeArrowheads="1"/>
        </xdr:cNvSpPr>
      </xdr:nvSpPr>
      <xdr:spPr bwMode="auto">
        <a:xfrm>
          <a:off x="1905000" y="361188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4"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5"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6"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7"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18"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1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2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5"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6"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7"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8"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39"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0"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2"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3"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4"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6"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7"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8"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49"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0"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1"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2"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3"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5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5"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6"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7"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8"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59"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0"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1"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2"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3"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5"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6"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7"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6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7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5"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6"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7"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8"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89"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0"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1"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2"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3"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4"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49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6" name="AutoShape 1"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7"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8" name="AutoShape 4"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499" name="AutoShape 5"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9050"/>
    <xdr:sp macro="" textlink="">
      <xdr:nvSpPr>
        <xdr:cNvPr id="24500" name="AutoShape 18" descr="mail?cmd=cookie"/>
        <xdr:cNvSpPr>
          <a:spLocks noChangeAspect="1" noChangeArrowheads="1"/>
        </xdr:cNvSpPr>
      </xdr:nvSpPr>
      <xdr:spPr bwMode="auto">
        <a:xfrm>
          <a:off x="190500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1"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2"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3"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4"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5"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6"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7"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8"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09"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0"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1"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2"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3"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4"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5"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6"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7"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8"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19"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0"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1"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2"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3"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4"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5"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6" name="AutoShape 5"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7"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8" name="AutoShape 1"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29" name="AutoShape 3"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0" name="AutoShape 7"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1" name="AutoShape 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2" name="AutoShape 18"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3" name="AutoShape 2"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xdr:row>
      <xdr:rowOff>0</xdr:rowOff>
    </xdr:from>
    <xdr:ext cx="381000" cy="133350"/>
    <xdr:sp macro="" textlink="">
      <xdr:nvSpPr>
        <xdr:cNvPr id="24534" name="AutoShape 4" descr="mail?cmd=cookie"/>
        <xdr:cNvSpPr>
          <a:spLocks noChangeAspect="1" noChangeArrowheads="1"/>
        </xdr:cNvSpPr>
      </xdr:nvSpPr>
      <xdr:spPr bwMode="auto">
        <a:xfrm>
          <a:off x="1905000"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47650" cy="123825"/>
    <xdr:sp macro="" textlink="">
      <xdr:nvSpPr>
        <xdr:cNvPr id="24535" name="Text Box 124"/>
        <xdr:cNvSpPr txBox="1">
          <a:spLocks noChangeArrowheads="1"/>
        </xdr:cNvSpPr>
      </xdr:nvSpPr>
      <xdr:spPr bwMode="auto">
        <a:xfrm>
          <a:off x="1371600" y="361188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36"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37"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4538"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55</xdr:row>
      <xdr:rowOff>0</xdr:rowOff>
    </xdr:from>
    <xdr:ext cx="600075" cy="28575"/>
    <xdr:sp macro="" textlink="">
      <xdr:nvSpPr>
        <xdr:cNvPr id="24539" name="Text Box 2"/>
        <xdr:cNvSpPr txBox="1">
          <a:spLocks noChangeArrowheads="1"/>
        </xdr:cNvSpPr>
      </xdr:nvSpPr>
      <xdr:spPr bwMode="auto">
        <a:xfrm>
          <a:off x="2047875"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0"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1"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2"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3"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4"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45"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55</xdr:row>
      <xdr:rowOff>0</xdr:rowOff>
    </xdr:from>
    <xdr:ext cx="381000" cy="19050"/>
    <xdr:sp macro="" textlink="">
      <xdr:nvSpPr>
        <xdr:cNvPr id="24546" name="AutoShape 1" descr="mail?cmd=cookie"/>
        <xdr:cNvSpPr>
          <a:spLocks noChangeAspect="1" noChangeArrowheads="1"/>
        </xdr:cNvSpPr>
      </xdr:nvSpPr>
      <xdr:spPr bwMode="auto">
        <a:xfrm>
          <a:off x="857250" y="361188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55</xdr:row>
      <xdr:rowOff>0</xdr:rowOff>
    </xdr:from>
    <xdr:ext cx="381000" cy="133350"/>
    <xdr:sp macro="" textlink="">
      <xdr:nvSpPr>
        <xdr:cNvPr id="24547" name="AutoShape 1" descr="mail?cmd=cookie"/>
        <xdr:cNvSpPr>
          <a:spLocks noChangeAspect="1" noChangeArrowheads="1"/>
        </xdr:cNvSpPr>
      </xdr:nvSpPr>
      <xdr:spPr bwMode="auto">
        <a:xfrm>
          <a:off x="67627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55</xdr:row>
      <xdr:rowOff>0</xdr:rowOff>
    </xdr:from>
    <xdr:ext cx="381000" cy="133350"/>
    <xdr:sp macro="" textlink="">
      <xdr:nvSpPr>
        <xdr:cNvPr id="24548" name="AutoShape 3" descr="mail?cmd=cookie"/>
        <xdr:cNvSpPr>
          <a:spLocks noChangeAspect="1" noChangeArrowheads="1"/>
        </xdr:cNvSpPr>
      </xdr:nvSpPr>
      <xdr:spPr bwMode="auto">
        <a:xfrm>
          <a:off x="390525" y="361188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55</xdr:row>
      <xdr:rowOff>0</xdr:rowOff>
    </xdr:from>
    <xdr:ext cx="600075" cy="28575"/>
    <xdr:sp macro="" textlink="">
      <xdr:nvSpPr>
        <xdr:cNvPr id="24549" name="Text Box 2"/>
        <xdr:cNvSpPr txBox="1">
          <a:spLocks noChangeArrowheads="1"/>
        </xdr:cNvSpPr>
      </xdr:nvSpPr>
      <xdr:spPr bwMode="auto">
        <a:xfrm>
          <a:off x="361950" y="361188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47650" cy="123825"/>
    <xdr:sp macro="" textlink="">
      <xdr:nvSpPr>
        <xdr:cNvPr id="24550" name="Text Box 124"/>
        <xdr:cNvSpPr txBox="1">
          <a:spLocks noChangeArrowheads="1"/>
        </xdr:cNvSpPr>
      </xdr:nvSpPr>
      <xdr:spPr bwMode="auto">
        <a:xfrm>
          <a:off x="1371600" y="361188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51"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52"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57150"/>
    <xdr:sp macro="" textlink="">
      <xdr:nvSpPr>
        <xdr:cNvPr id="24553" name="Text Box 124"/>
        <xdr:cNvSpPr txBox="1">
          <a:spLocks noChangeArrowheads="1"/>
        </xdr:cNvSpPr>
      </xdr:nvSpPr>
      <xdr:spPr bwMode="auto">
        <a:xfrm>
          <a:off x="1371600" y="361188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57150"/>
    <xdr:sp macro="" textlink="">
      <xdr:nvSpPr>
        <xdr:cNvPr id="24554" name="Text Box 124"/>
        <xdr:cNvSpPr txBox="1">
          <a:spLocks noChangeArrowheads="1"/>
        </xdr:cNvSpPr>
      </xdr:nvSpPr>
      <xdr:spPr bwMode="auto">
        <a:xfrm>
          <a:off x="1371600" y="361188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57150"/>
    <xdr:sp macro="" textlink="">
      <xdr:nvSpPr>
        <xdr:cNvPr id="24555" name="Text Box 124"/>
        <xdr:cNvSpPr txBox="1">
          <a:spLocks noChangeArrowheads="1"/>
        </xdr:cNvSpPr>
      </xdr:nvSpPr>
      <xdr:spPr bwMode="auto">
        <a:xfrm>
          <a:off x="1371600" y="361188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24556" name="Text Box 124"/>
        <xdr:cNvSpPr txBox="1">
          <a:spLocks noChangeArrowheads="1"/>
        </xdr:cNvSpPr>
      </xdr:nvSpPr>
      <xdr:spPr bwMode="auto">
        <a:xfrm>
          <a:off x="1371600" y="3611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4557"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4558"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59"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60"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6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456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4563"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4564"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4565"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4566"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4567"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6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6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7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8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59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0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1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1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61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1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62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1"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2"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3"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4"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6"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7"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8"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2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0"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1"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2"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3"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5"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6"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7"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63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3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4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5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6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67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6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8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69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0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1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2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73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3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3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3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4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4745"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4746"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47"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48"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4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0"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1"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2"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4"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5"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6"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7"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59"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60"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61"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76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6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7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8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479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79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80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0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0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0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1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2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3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4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5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486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486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6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7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488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8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8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8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89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0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1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2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2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492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2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3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3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4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5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6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7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498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8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9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9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499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499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0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01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1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2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3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04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4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4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4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05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5055"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533400" cy="19050"/>
    <xdr:sp macro="" textlink="">
      <xdr:nvSpPr>
        <xdr:cNvPr id="25056" name="Text Box 2"/>
        <xdr:cNvSpPr txBox="1">
          <a:spLocks noChangeArrowheads="1"/>
        </xdr:cNvSpPr>
      </xdr:nvSpPr>
      <xdr:spPr bwMode="auto">
        <a:xfrm>
          <a:off x="361950" y="362712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5057"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5058"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5059"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5060"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5061"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6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7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8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09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10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0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0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0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11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5"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6"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7"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8"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1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0"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1"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2"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4"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5"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6"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7"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29"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30"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31"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13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3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4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5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16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6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17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7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7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7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8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19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0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1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2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23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3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39"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0"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1"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2"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4"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5"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6"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8"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49"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0"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1"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3"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4"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5"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25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5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5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5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6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7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8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9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9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29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29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30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0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1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2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3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4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35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5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6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6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36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3"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4"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5"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6"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8"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69"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0"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2"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3"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4"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5"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7"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8"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79"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38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8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39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0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41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1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1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1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2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2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3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4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5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6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47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48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87"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88"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89"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0"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2"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3"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4"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6"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7"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8"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499"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1"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2"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3"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50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0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1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2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3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54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54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5549"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5550"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5551"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5552"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5553"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5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6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7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8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59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59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60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07"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08"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09"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0"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2"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3"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4"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6"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7"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8"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19"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1"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2"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3"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62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2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3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4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5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66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66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6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7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8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69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0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1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2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2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72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2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3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1"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2"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3"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4"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6"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7"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8"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3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0"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1"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2"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3"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5"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6"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7"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74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4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5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6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7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78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8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9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9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79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79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0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1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2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3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584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4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4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4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585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5"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6"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7"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8"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5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0"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1"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2"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4"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5"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6"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7"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69"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70"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71"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587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7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8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89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590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0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1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1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1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1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2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3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4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5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6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597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597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79"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0"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1"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2"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4"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5"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6"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8"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89"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0"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1"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3"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4"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5"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599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99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99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599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0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1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2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3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3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03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3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04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6041"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6042"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6043"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6044"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6045"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4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5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6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7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8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09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09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09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0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11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1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1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1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2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3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4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5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5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15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5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16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6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7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8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19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0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21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1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2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2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2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2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3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24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4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5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6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27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7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7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7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28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8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29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0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1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2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33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3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34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47"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48"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49"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0"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2"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3"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4"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6"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7"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8"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59"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1"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2"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3"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36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6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7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8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39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40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0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0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1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2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3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4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5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6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6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46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6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47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1"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2"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3"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4"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6"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7"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8"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7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0"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1"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2"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3"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5"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6"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7"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48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8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49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0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1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52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2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3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3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53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6533"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4"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5"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6"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7"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8"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39"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0"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6542"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6543"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6544"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6545"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6546"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7"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48"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6549"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6550"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6551"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3"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4"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5"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6556"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6557"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6558"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6559"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6560"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6561"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6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7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8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59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60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0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0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0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61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5"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6"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7"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8"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1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0"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1"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2"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4"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5"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6"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7"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29"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30"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31"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63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3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4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5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66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6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67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7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7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7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8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69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0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1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2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73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3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6739"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6740"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1"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2"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4"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5"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6"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8"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49"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0"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1"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3"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4"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5"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75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5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5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5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6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7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8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9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9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679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79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80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0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1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2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3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4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685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5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6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6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686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3"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4"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5"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6"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8"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69"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0"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2"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3"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4"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5"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7"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8"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79"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688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8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89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0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691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1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1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1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2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2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3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4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5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6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697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698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87"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88"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89"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0"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2"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3"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4"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6"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7"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8"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6999"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1"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2"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3"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00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0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1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2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3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04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04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7049"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533400" cy="19050"/>
    <xdr:sp macro="" textlink="">
      <xdr:nvSpPr>
        <xdr:cNvPr id="27050" name="Text Box 2"/>
        <xdr:cNvSpPr txBox="1">
          <a:spLocks noChangeArrowheads="1"/>
        </xdr:cNvSpPr>
      </xdr:nvSpPr>
      <xdr:spPr bwMode="auto">
        <a:xfrm>
          <a:off x="361950" y="362712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7051"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7052"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7053"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7054"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7055"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5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6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7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8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09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10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10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0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1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12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2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2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2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3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4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5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6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6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16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6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17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7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8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19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0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1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22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2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3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3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3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3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4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25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5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6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7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28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8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8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8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29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29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0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1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2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1"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2"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3"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4"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6"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7"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8"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3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34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4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35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57"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58"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59"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0"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2"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3"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4"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6"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7"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8"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69"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1"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2"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3"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37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7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8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3"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4"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5"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6"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8"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399"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0"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2"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3"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4"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5"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7"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8"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09"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41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1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1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2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3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4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5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6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7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7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47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7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48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1"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2"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3"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4"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6"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7"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8"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8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0"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1"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2"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3"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5"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6"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7"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49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49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0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7"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8"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19"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0"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2"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3"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4"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6"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7"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8"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29"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1"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2"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3"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53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3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4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4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54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7543"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7544"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7545"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7546"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7547"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4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4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5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6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7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8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9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9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59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59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60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1"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2"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3"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4"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6"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7"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8"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0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0"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1"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2"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3"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5"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6"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7"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61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1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2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3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4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65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5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6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6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66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6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7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8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69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0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71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1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1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1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2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5"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6"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7"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8"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2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0"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1"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2"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4"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5"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6"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7"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39"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40"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41"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74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4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5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6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77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7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78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8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8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8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79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0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1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3"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4"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5"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6"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8"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29"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0"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2"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3"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4"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5"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7"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8"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39"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784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1"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2"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3"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4"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784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49"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0"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1"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2"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3"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4"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5"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6"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8"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59"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0"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1"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2"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3"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4"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5"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786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6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6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6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7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5"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6"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7"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8"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8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0"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1"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2"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4"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5"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6"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7"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899"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900"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901"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790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0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1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1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2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3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7"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8"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49"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0"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2"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3"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4"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6"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7"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8"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59"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1"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2"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3"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796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6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7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7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797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3"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4"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5"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6"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7"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8"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79"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0"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2"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3"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4"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5"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6"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7"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8"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89"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799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799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09"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0"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1"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2"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4"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5"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6"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8"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19"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0"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1"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3"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4"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5"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02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2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2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2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03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56</xdr:row>
      <xdr:rowOff>0</xdr:rowOff>
    </xdr:from>
    <xdr:ext cx="381000" cy="19050"/>
    <xdr:sp macro="" textlink="">
      <xdr:nvSpPr>
        <xdr:cNvPr id="28035" name="AutoShape 1" descr="mail?cmd=cookie"/>
        <xdr:cNvSpPr>
          <a:spLocks noChangeAspect="1" noChangeArrowheads="1"/>
        </xdr:cNvSpPr>
      </xdr:nvSpPr>
      <xdr:spPr bwMode="auto">
        <a:xfrm>
          <a:off x="94297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56</xdr:row>
      <xdr:rowOff>0</xdr:rowOff>
    </xdr:from>
    <xdr:ext cx="381000" cy="19050"/>
    <xdr:sp macro="" textlink="">
      <xdr:nvSpPr>
        <xdr:cNvPr id="28036" name="AutoShape 18" descr="mail?cmd=cookie"/>
        <xdr:cNvSpPr>
          <a:spLocks noChangeAspect="1" noChangeArrowheads="1"/>
        </xdr:cNvSpPr>
      </xdr:nvSpPr>
      <xdr:spPr bwMode="auto">
        <a:xfrm>
          <a:off x="1114425"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56</xdr:row>
      <xdr:rowOff>0</xdr:rowOff>
    </xdr:from>
    <xdr:ext cx="381000" cy="19050"/>
    <xdr:sp macro="" textlink="">
      <xdr:nvSpPr>
        <xdr:cNvPr id="28037" name="AutoShape 4" descr="mail?cmd=cookie"/>
        <xdr:cNvSpPr>
          <a:spLocks noChangeAspect="1" noChangeArrowheads="1"/>
        </xdr:cNvSpPr>
      </xdr:nvSpPr>
      <xdr:spPr bwMode="auto">
        <a:xfrm>
          <a:off x="1123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56</xdr:row>
      <xdr:rowOff>0</xdr:rowOff>
    </xdr:from>
    <xdr:ext cx="381000" cy="19050"/>
    <xdr:sp macro="" textlink="">
      <xdr:nvSpPr>
        <xdr:cNvPr id="28038" name="AutoShape 5" descr="mail?cmd=cookie"/>
        <xdr:cNvSpPr>
          <a:spLocks noChangeAspect="1" noChangeArrowheads="1"/>
        </xdr:cNvSpPr>
      </xdr:nvSpPr>
      <xdr:spPr bwMode="auto">
        <a:xfrm>
          <a:off x="8382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56</xdr:row>
      <xdr:rowOff>0</xdr:rowOff>
    </xdr:from>
    <xdr:ext cx="381000" cy="19050"/>
    <xdr:sp macro="" textlink="">
      <xdr:nvSpPr>
        <xdr:cNvPr id="28039" name="AutoShape 18" descr="mail?cmd=cookie"/>
        <xdr:cNvSpPr>
          <a:spLocks noChangeAspect="1" noChangeArrowheads="1"/>
        </xdr:cNvSpPr>
      </xdr:nvSpPr>
      <xdr:spPr bwMode="auto">
        <a:xfrm>
          <a:off x="95250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0"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1"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2"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3"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5"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6"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7"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4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5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6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7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08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5"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6"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7"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8"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89"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90"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91"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092"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3"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4"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5"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6"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7"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8"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099"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0"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1"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2"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3"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4"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5"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6"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7"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8"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09"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110"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1"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2"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3"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4"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6"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7"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8"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19"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0"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1"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2"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3"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5"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6"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7"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8"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2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3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14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4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4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4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15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5"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6"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7"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8"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5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0"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1"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2"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4"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5"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6"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7"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69"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0"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1"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7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8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19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20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0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1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17"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18"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19"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0"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1"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2"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3"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4"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5"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6"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7"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8"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29"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0"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1"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2"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3"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234"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5"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6"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7"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8"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3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0"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1"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2"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3"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4"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5"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6"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7"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49"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0"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1"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2"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5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6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27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27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79"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0"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1"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2"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4"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5"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6"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7"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8"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89"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0"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1"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3"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4"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5"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6"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7"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8"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299"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0"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1"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2"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3"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4"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5"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6"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7"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8"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09"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0"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1"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2"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3"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4"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5"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6"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7"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8"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19"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0"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1"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2"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3"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4" name="AutoShape 1"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5" name="AutoShape 3"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6" name="AutoShape 7"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7" name="AutoShape 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8"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29" name="AutoShape 2"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30" name="AutoShape 4"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31" name="AutoShape 5"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9050"/>
    <xdr:sp macro="" textlink="">
      <xdr:nvSpPr>
        <xdr:cNvPr id="28332" name="AutoShape 18" descr="mail?cmd=cookie"/>
        <xdr:cNvSpPr>
          <a:spLocks noChangeAspect="1" noChangeArrowheads="1"/>
        </xdr:cNvSpPr>
      </xdr:nvSpPr>
      <xdr:spPr bwMode="auto">
        <a:xfrm>
          <a:off x="3619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3"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4"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5"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6"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7" name="AutoShape 10"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8" name="AutoShape 11"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39" name="AutoShape 15"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19050"/>
    <xdr:sp macro="" textlink="">
      <xdr:nvSpPr>
        <xdr:cNvPr id="28340" name="AutoShape 16" descr="mail?cmd=cookie"/>
        <xdr:cNvSpPr>
          <a:spLocks noChangeAspect="1" noChangeArrowheads="1"/>
        </xdr:cNvSpPr>
      </xdr:nvSpPr>
      <xdr:spPr bwMode="auto">
        <a:xfrm>
          <a:off x="361950" y="36271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1"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2"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3"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4"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5"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6"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7"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8"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49"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0" name="AutoShape 1"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1" name="AutoShape 3"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2" name="AutoShape 7"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3" name="AutoShape 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4"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5" name="AutoShape 2"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6" name="AutoShape 4"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7" name="AutoShape 5"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66675"/>
    <xdr:sp macro="" textlink="">
      <xdr:nvSpPr>
        <xdr:cNvPr id="28358" name="AutoShape 18" descr="mail?cmd=cookie"/>
        <xdr:cNvSpPr>
          <a:spLocks noChangeAspect="1" noChangeArrowheads="1"/>
        </xdr:cNvSpPr>
      </xdr:nvSpPr>
      <xdr:spPr bwMode="auto">
        <a:xfrm>
          <a:off x="361950" y="362712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59"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0"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1"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2"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3"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4"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5"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6"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7"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8"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69"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0"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1"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2"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3"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4"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5"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6"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7"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8"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79"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0"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1"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2"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3"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4"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5"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6" name="AutoShape 1"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7" name="AutoShape 3"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8" name="AutoShape 7"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89" name="AutoShape 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0"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1" name="AutoShape 2"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2" name="AutoShape 4"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3" name="AutoShape 5"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47625"/>
    <xdr:sp macro="" textlink="">
      <xdr:nvSpPr>
        <xdr:cNvPr id="28394" name="AutoShape 18" descr="mail?cmd=cookie"/>
        <xdr:cNvSpPr>
          <a:spLocks noChangeAspect="1" noChangeArrowheads="1"/>
        </xdr:cNvSpPr>
      </xdr:nvSpPr>
      <xdr:spPr bwMode="auto">
        <a:xfrm>
          <a:off x="361950" y="36271200"/>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5"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6"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7"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8"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39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0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0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0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3"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4"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5"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6"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8"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09"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0"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1"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2"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3"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4"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5"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7"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8"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19"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0"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1"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2"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3"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4"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5"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6"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7"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8"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29"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0"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1"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2"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3"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4"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5"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6"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7"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8"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39"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0"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1"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2"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3"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4"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5"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6"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7"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8" name="AutoShape 1"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49" name="AutoShape 3"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0" name="AutoShape 7"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1" name="AutoShape 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2"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3" name="AutoShape 2"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4" name="AutoShape 4"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5" name="AutoShape 5"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38100"/>
    <xdr:sp macro="" textlink="">
      <xdr:nvSpPr>
        <xdr:cNvPr id="28456" name="AutoShape 18" descr="mail?cmd=cookie"/>
        <xdr:cNvSpPr>
          <a:spLocks noChangeAspect="1" noChangeArrowheads="1"/>
        </xdr:cNvSpPr>
      </xdr:nvSpPr>
      <xdr:spPr bwMode="auto">
        <a:xfrm>
          <a:off x="361950" y="36271200"/>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57"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58"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59"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0"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1"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2"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3"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464"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5"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6"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7"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8"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69"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0"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1"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2"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3"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4" name="AutoShape 1"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5" name="AutoShape 3"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6" name="AutoShape 7"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7" name="AutoShape 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8"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79" name="AutoShape 2"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80" name="AutoShape 4"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81" name="AutoShape 5"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133350"/>
    <xdr:sp macro="" textlink="">
      <xdr:nvSpPr>
        <xdr:cNvPr id="28482" name="AutoShape 18" descr="mail?cmd=cookie"/>
        <xdr:cNvSpPr>
          <a:spLocks noChangeAspect="1" noChangeArrowheads="1"/>
        </xdr:cNvSpPr>
      </xdr:nvSpPr>
      <xdr:spPr bwMode="auto">
        <a:xfrm>
          <a:off x="361950"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3"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4"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5"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6"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7"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8"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89"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0"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1"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2"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3"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4"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5"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6"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7"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8"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499"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0"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1"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2"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3"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4"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5"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6"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7"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8"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09"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0" name="AutoShape 1"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1" name="AutoShape 3"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2" name="AutoShape 7"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3" name="AutoShape 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4"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5" name="AutoShape 2"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6" name="AutoShape 4"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7" name="AutoShape 5"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381000" cy="95250"/>
    <xdr:sp macro="" textlink="">
      <xdr:nvSpPr>
        <xdr:cNvPr id="28518" name="AutoShape 18" descr="mail?cmd=cookie"/>
        <xdr:cNvSpPr>
          <a:spLocks noChangeAspect="1" noChangeArrowheads="1"/>
        </xdr:cNvSpPr>
      </xdr:nvSpPr>
      <xdr:spPr bwMode="auto">
        <a:xfrm>
          <a:off x="361950" y="36271200"/>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19"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0"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1"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2"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3" name="AutoShape 10"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4" name="AutoShape 11"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5" name="AutoShape 15"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9525" cy="28575"/>
    <xdr:sp macro="" textlink="">
      <xdr:nvSpPr>
        <xdr:cNvPr id="28526" name="AutoShape 16" descr="mail?cmd=cookie"/>
        <xdr:cNvSpPr>
          <a:spLocks noChangeAspect="1" noChangeArrowheads="1"/>
        </xdr:cNvSpPr>
      </xdr:nvSpPr>
      <xdr:spPr bwMode="auto">
        <a:xfrm>
          <a:off x="361950" y="3627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8527"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28"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29"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0"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3"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4"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35"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56</xdr:row>
      <xdr:rowOff>0</xdr:rowOff>
    </xdr:from>
    <xdr:ext cx="381000" cy="19050"/>
    <xdr:sp macro="" textlink="">
      <xdr:nvSpPr>
        <xdr:cNvPr id="28536" name="AutoShape 1" descr="mail?cmd=cookie"/>
        <xdr:cNvSpPr>
          <a:spLocks noChangeAspect="1" noChangeArrowheads="1"/>
        </xdr:cNvSpPr>
      </xdr:nvSpPr>
      <xdr:spPr bwMode="auto">
        <a:xfrm>
          <a:off x="857250" y="362712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56</xdr:row>
      <xdr:rowOff>0</xdr:rowOff>
    </xdr:from>
    <xdr:ext cx="381000" cy="133350"/>
    <xdr:sp macro="" textlink="">
      <xdr:nvSpPr>
        <xdr:cNvPr id="28537" name="AutoShape 1" descr="mail?cmd=cookie"/>
        <xdr:cNvSpPr>
          <a:spLocks noChangeAspect="1" noChangeArrowheads="1"/>
        </xdr:cNvSpPr>
      </xdr:nvSpPr>
      <xdr:spPr bwMode="auto">
        <a:xfrm>
          <a:off x="67627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56</xdr:row>
      <xdr:rowOff>0</xdr:rowOff>
    </xdr:from>
    <xdr:ext cx="381000" cy="133350"/>
    <xdr:sp macro="" textlink="">
      <xdr:nvSpPr>
        <xdr:cNvPr id="28538" name="AutoShape 3" descr="mail?cmd=cookie"/>
        <xdr:cNvSpPr>
          <a:spLocks noChangeAspect="1" noChangeArrowheads="1"/>
        </xdr:cNvSpPr>
      </xdr:nvSpPr>
      <xdr:spPr bwMode="auto">
        <a:xfrm>
          <a:off x="390525" y="362712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xdr:row>
      <xdr:rowOff>0</xdr:rowOff>
    </xdr:from>
    <xdr:ext cx="600075" cy="28575"/>
    <xdr:sp macro="" textlink="">
      <xdr:nvSpPr>
        <xdr:cNvPr id="28539" name="Text Box 2"/>
        <xdr:cNvSpPr txBox="1">
          <a:spLocks noChangeArrowheads="1"/>
        </xdr:cNvSpPr>
      </xdr:nvSpPr>
      <xdr:spPr bwMode="auto">
        <a:xfrm>
          <a:off x="361950" y="362712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47650" cy="123825"/>
    <xdr:sp macro="" textlink="">
      <xdr:nvSpPr>
        <xdr:cNvPr id="28540" name="Text Box 124"/>
        <xdr:cNvSpPr txBox="1">
          <a:spLocks noChangeArrowheads="1"/>
        </xdr:cNvSpPr>
      </xdr:nvSpPr>
      <xdr:spPr bwMode="auto">
        <a:xfrm>
          <a:off x="1371600" y="362712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41"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123825"/>
    <xdr:sp macro="" textlink="">
      <xdr:nvSpPr>
        <xdr:cNvPr id="28542" name="Text Box 124"/>
        <xdr:cNvSpPr txBox="1">
          <a:spLocks noChangeArrowheads="1"/>
        </xdr:cNvSpPr>
      </xdr:nvSpPr>
      <xdr:spPr bwMode="auto">
        <a:xfrm>
          <a:off x="1371600" y="362712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8543"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8544"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56</xdr:row>
      <xdr:rowOff>0</xdr:rowOff>
    </xdr:from>
    <xdr:ext cx="219075" cy="57150"/>
    <xdr:sp macro="" textlink="">
      <xdr:nvSpPr>
        <xdr:cNvPr id="28545" name="Text Box 124"/>
        <xdr:cNvSpPr txBox="1">
          <a:spLocks noChangeArrowheads="1"/>
        </xdr:cNvSpPr>
      </xdr:nvSpPr>
      <xdr:spPr bwMode="auto">
        <a:xfrm>
          <a:off x="1371600" y="36271200"/>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65</xdr:row>
      <xdr:rowOff>0</xdr:rowOff>
    </xdr:from>
    <xdr:ext cx="231321" cy="244928"/>
    <xdr:sp macro="" textlink="">
      <xdr:nvSpPr>
        <xdr:cNvPr id="2" name="Text Box 124"/>
        <xdr:cNvSpPr txBox="1">
          <a:spLocks noChangeArrowheads="1"/>
        </xdr:cNvSpPr>
      </xdr:nvSpPr>
      <xdr:spPr bwMode="auto">
        <a:xfrm flipH="1" flipV="1">
          <a:off x="0" y="69970650"/>
          <a:ext cx="231321" cy="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47650" cy="123825"/>
    <xdr:sp macro="" textlink="">
      <xdr:nvSpPr>
        <xdr:cNvPr id="3" name="Text Box 124"/>
        <xdr:cNvSpPr txBox="1">
          <a:spLocks noChangeArrowheads="1"/>
        </xdr:cNvSpPr>
      </xdr:nvSpPr>
      <xdr:spPr bwMode="auto">
        <a:xfrm>
          <a:off x="1562100" y="58978800"/>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xdr:col>
      <xdr:colOff>1009650</xdr:colOff>
      <xdr:row>55</xdr:row>
      <xdr:rowOff>0</xdr:rowOff>
    </xdr:from>
    <xdr:ext cx="219075" cy="123825"/>
    <xdr:sp macro="" textlink="">
      <xdr:nvSpPr>
        <xdr:cNvPr id="4" name="Text Box 124"/>
        <xdr:cNvSpPr txBox="1">
          <a:spLocks noChangeArrowheads="1"/>
        </xdr:cNvSpPr>
      </xdr:nvSpPr>
      <xdr:spPr bwMode="auto">
        <a:xfrm>
          <a:off x="1562100" y="5897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55</xdr:row>
      <xdr:rowOff>0</xdr:rowOff>
    </xdr:from>
    <xdr:ext cx="219075" cy="123825"/>
    <xdr:sp macro="" textlink="">
      <xdr:nvSpPr>
        <xdr:cNvPr id="5" name="Text Box 124"/>
        <xdr:cNvSpPr txBox="1">
          <a:spLocks noChangeArrowheads="1"/>
        </xdr:cNvSpPr>
      </xdr:nvSpPr>
      <xdr:spPr bwMode="auto">
        <a:xfrm>
          <a:off x="1562100" y="58978800"/>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21</xdr:row>
      <xdr:rowOff>0</xdr:rowOff>
    </xdr:from>
    <xdr:ext cx="381000" cy="160484"/>
    <xdr:sp macro="" textlink="">
      <xdr:nvSpPr>
        <xdr:cNvPr id="19" name="AutoShape 8" descr="mail?cmd=cookie"/>
        <xdr:cNvSpPr>
          <a:spLocks noChangeAspect="1" noChangeArrowheads="1"/>
        </xdr:cNvSpPr>
      </xdr:nvSpPr>
      <xdr:spPr bwMode="auto">
        <a:xfrm>
          <a:off x="609600" y="714375"/>
          <a:ext cx="381000" cy="16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21</xdr:row>
      <xdr:rowOff>0</xdr:rowOff>
    </xdr:from>
    <xdr:ext cx="381000" cy="133350"/>
    <xdr:sp macro="" textlink="">
      <xdr:nvSpPr>
        <xdr:cNvPr id="22" name="AutoShape 3" descr="mail?cmd=cookie"/>
        <xdr:cNvSpPr>
          <a:spLocks noChangeAspect="1" noChangeArrowheads="1"/>
        </xdr:cNvSpPr>
      </xdr:nvSpPr>
      <xdr:spPr bwMode="auto">
        <a:xfrm>
          <a:off x="638175" y="71437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xdr:row>
      <xdr:rowOff>0</xdr:rowOff>
    </xdr:from>
    <xdr:ext cx="600075" cy="28575"/>
    <xdr:sp macro="" textlink="">
      <xdr:nvSpPr>
        <xdr:cNvPr id="23" name="Text Box 2"/>
        <xdr:cNvSpPr txBox="1">
          <a:spLocks noChangeArrowheads="1"/>
        </xdr:cNvSpPr>
      </xdr:nvSpPr>
      <xdr:spPr bwMode="auto">
        <a:xfrm>
          <a:off x="609600"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24"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25"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26"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27"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28"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29"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30"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31"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32"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33"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34"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600075" cy="28575"/>
    <xdr:sp macro="" textlink="">
      <xdr:nvSpPr>
        <xdr:cNvPr id="35" name="Text Box 2"/>
        <xdr:cNvSpPr txBox="1">
          <a:spLocks noChangeArrowheads="1"/>
        </xdr:cNvSpPr>
      </xdr:nvSpPr>
      <xdr:spPr bwMode="auto">
        <a:xfrm>
          <a:off x="2943225" y="7143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21</xdr:row>
      <xdr:rowOff>0</xdr:rowOff>
    </xdr:from>
    <xdr:to>
      <xdr:col>1</xdr:col>
      <xdr:colOff>381000</xdr:colOff>
      <xdr:row>21</xdr:row>
      <xdr:rowOff>156882</xdr:rowOff>
    </xdr:to>
    <xdr:sp macro="" textlink="">
      <xdr:nvSpPr>
        <xdr:cNvPr id="36" name="AutoShape 8" descr="mail?cmd=cookie"/>
        <xdr:cNvSpPr>
          <a:spLocks noChangeAspect="1" noChangeArrowheads="1"/>
        </xdr:cNvSpPr>
      </xdr:nvSpPr>
      <xdr:spPr bwMode="auto">
        <a:xfrm>
          <a:off x="381000" y="87677625"/>
          <a:ext cx="381000" cy="16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2</xdr:row>
      <xdr:rowOff>0</xdr:rowOff>
    </xdr:from>
    <xdr:to>
      <xdr:col>1</xdr:col>
      <xdr:colOff>314325</xdr:colOff>
      <xdr:row>2</xdr:row>
      <xdr:rowOff>133350</xdr:rowOff>
    </xdr:to>
    <xdr:sp macro="" textlink="">
      <xdr:nvSpPr>
        <xdr:cNvPr id="38" name="AutoShape 1" descr="mail?cmd=cookie"/>
        <xdr:cNvSpPr>
          <a:spLocks noChangeAspect="1" noChangeArrowheads="1"/>
        </xdr:cNvSpPr>
      </xdr:nvSpPr>
      <xdr:spPr bwMode="auto">
        <a:xfrm>
          <a:off x="695325" y="857250"/>
          <a:ext cx="0" cy="133350"/>
        </a:xfrm>
        <a:custGeom>
          <a:avLst/>
          <a:gdLst>
            <a:gd name="connsiteX0" fmla="*/ 0 w 381000"/>
            <a:gd name="connsiteY0" fmla="*/ 0 h 133350"/>
            <a:gd name="connsiteX1" fmla="*/ 381000 w 381000"/>
            <a:gd name="connsiteY1" fmla="*/ 0 h 133350"/>
            <a:gd name="connsiteX2" fmla="*/ 381000 w 381000"/>
            <a:gd name="connsiteY2" fmla="*/ 133350 h 133350"/>
            <a:gd name="connsiteX3" fmla="*/ 0 w 381000"/>
            <a:gd name="connsiteY3" fmla="*/ 133350 h 133350"/>
            <a:gd name="connsiteX4" fmla="*/ 0 w 381000"/>
            <a:gd name="connsiteY4" fmla="*/ 0 h 133350"/>
            <a:gd name="connsiteX0" fmla="*/ 0 w 381000"/>
            <a:gd name="connsiteY0" fmla="*/ 0 h 133350"/>
            <a:gd name="connsiteX1" fmla="*/ 381000 w 381000"/>
            <a:gd name="connsiteY1" fmla="*/ 0 h 133350"/>
            <a:gd name="connsiteX2" fmla="*/ 0 w 381000"/>
            <a:gd name="connsiteY2" fmla="*/ 133350 h 133350"/>
            <a:gd name="connsiteX3" fmla="*/ 0 w 381000"/>
            <a:gd name="connsiteY3" fmla="*/ 0 h 133350"/>
            <a:gd name="connsiteX0" fmla="*/ 0 w 472440"/>
            <a:gd name="connsiteY0" fmla="*/ 133350 h 133350"/>
            <a:gd name="connsiteX1" fmla="*/ 0 w 472440"/>
            <a:gd name="connsiteY1" fmla="*/ 0 h 133350"/>
            <a:gd name="connsiteX2" fmla="*/ 472440 w 472440"/>
            <a:gd name="connsiteY2" fmla="*/ 91440 h 133350"/>
            <a:gd name="connsiteX0" fmla="*/ 0 w 0"/>
            <a:gd name="connsiteY0" fmla="*/ 133350 h 133350"/>
            <a:gd name="connsiteX1" fmla="*/ 0 w 0"/>
            <a:gd name="connsiteY1" fmla="*/ 0 h 133350"/>
          </a:gdLst>
          <a:ahLst/>
          <a:cxnLst>
            <a:cxn ang="0">
              <a:pos x="connsiteX0" y="connsiteY0"/>
            </a:cxn>
            <a:cxn ang="0">
              <a:pos x="connsiteX1" y="connsiteY1"/>
            </a:cxn>
          </a:cxnLst>
          <a:rect l="l" t="t" r="r" b="b"/>
          <a:pathLst>
            <a:path h="133350">
              <a:moveTo>
                <a:pt x="0" y="133350"/>
              </a:moveTo>
              <a:lnTo>
                <a:pt x="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21</xdr:row>
      <xdr:rowOff>0</xdr:rowOff>
    </xdr:from>
    <xdr:to>
      <xdr:col>1</xdr:col>
      <xdr:colOff>409575</xdr:colOff>
      <xdr:row>21</xdr:row>
      <xdr:rowOff>133350</xdr:rowOff>
    </xdr:to>
    <xdr:sp macro="" textlink="">
      <xdr:nvSpPr>
        <xdr:cNvPr id="39" name="AutoShape 3" descr="mail?cmd=cookie"/>
        <xdr:cNvSpPr>
          <a:spLocks noChangeAspect="1" noChangeArrowheads="1"/>
        </xdr:cNvSpPr>
      </xdr:nvSpPr>
      <xdr:spPr bwMode="auto">
        <a:xfrm>
          <a:off x="409575" y="876776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1"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2"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3"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4"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5"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6"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7"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8"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49"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600075</xdr:colOff>
      <xdr:row>21</xdr:row>
      <xdr:rowOff>28575</xdr:rowOff>
    </xdr:to>
    <xdr:sp macro="" textlink="">
      <xdr:nvSpPr>
        <xdr:cNvPr id="50" name="Text Box 2"/>
        <xdr:cNvSpPr txBox="1">
          <a:spLocks noChangeArrowheads="1"/>
        </xdr:cNvSpPr>
      </xdr:nvSpPr>
      <xdr:spPr bwMode="auto">
        <a:xfrm>
          <a:off x="1714500" y="876776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32</xdr:col>
      <xdr:colOff>0</xdr:colOff>
      <xdr:row>0</xdr:row>
      <xdr:rowOff>0</xdr:rowOff>
    </xdr:from>
    <xdr:to>
      <xdr:col>33</xdr:col>
      <xdr:colOff>600075</xdr:colOff>
      <xdr:row>0</xdr:row>
      <xdr:rowOff>28575</xdr:rowOff>
    </xdr:to>
    <xdr:sp macro="" textlink="">
      <xdr:nvSpPr>
        <xdr:cNvPr id="37" name="Text Box 2"/>
        <xdr:cNvSpPr txBox="1">
          <a:spLocks noChangeArrowheads="1"/>
        </xdr:cNvSpPr>
      </xdr:nvSpPr>
      <xdr:spPr bwMode="auto">
        <a:xfrm>
          <a:off x="12696265" y="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40"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1"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2"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3"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4"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5"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6"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132</xdr:row>
      <xdr:rowOff>73516</xdr:rowOff>
    </xdr:to>
    <xdr:sp macro="" textlink="">
      <xdr:nvSpPr>
        <xdr:cNvPr id="57" name="Text Box 338"/>
        <xdr:cNvSpPr txBox="1">
          <a:spLocks noChangeArrowheads="1"/>
        </xdr:cNvSpPr>
      </xdr:nvSpPr>
      <xdr:spPr bwMode="auto">
        <a:xfrm>
          <a:off x="3533775" y="12858750"/>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58"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59"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60"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61"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62"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63"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64"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125</xdr:row>
      <xdr:rowOff>0</xdr:rowOff>
    </xdr:from>
    <xdr:to>
      <xdr:col>4</xdr:col>
      <xdr:colOff>71967</xdr:colOff>
      <xdr:row>129</xdr:row>
      <xdr:rowOff>283784</xdr:rowOff>
    </xdr:to>
    <xdr:sp macro="" textlink="">
      <xdr:nvSpPr>
        <xdr:cNvPr id="65" name="Text Box 338"/>
        <xdr:cNvSpPr txBox="1">
          <a:spLocks noChangeArrowheads="1"/>
        </xdr:cNvSpPr>
      </xdr:nvSpPr>
      <xdr:spPr bwMode="auto">
        <a:xfrm>
          <a:off x="3533775" y="13211175"/>
          <a:ext cx="95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47625</xdr:colOff>
      <xdr:row>120</xdr:row>
      <xdr:rowOff>0</xdr:rowOff>
    </xdr:from>
    <xdr:to>
      <xdr:col>4</xdr:col>
      <xdr:colOff>142875</xdr:colOff>
      <xdr:row>123</xdr:row>
      <xdr:rowOff>1929</xdr:rowOff>
    </xdr:to>
    <xdr:sp macro="" textlink="">
      <xdr:nvSpPr>
        <xdr:cNvPr id="66" name="Text Box 338"/>
        <xdr:cNvSpPr txBox="1">
          <a:spLocks noChangeArrowheads="1"/>
        </xdr:cNvSpPr>
      </xdr:nvSpPr>
      <xdr:spPr bwMode="auto">
        <a:xfrm>
          <a:off x="3238500" y="56464200"/>
          <a:ext cx="952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123</xdr:row>
      <xdr:rowOff>1171</xdr:rowOff>
    </xdr:to>
    <xdr:sp macro="" textlink="">
      <xdr:nvSpPr>
        <xdr:cNvPr id="69"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123</xdr:row>
      <xdr:rowOff>1171</xdr:rowOff>
    </xdr:to>
    <xdr:sp macro="" textlink="">
      <xdr:nvSpPr>
        <xdr:cNvPr id="70"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123</xdr:row>
      <xdr:rowOff>1171</xdr:rowOff>
    </xdr:to>
    <xdr:sp macro="" textlink="">
      <xdr:nvSpPr>
        <xdr:cNvPr id="71"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123</xdr:row>
      <xdr:rowOff>1171</xdr:rowOff>
    </xdr:to>
    <xdr:sp macro="" textlink="">
      <xdr:nvSpPr>
        <xdr:cNvPr id="72"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123</xdr:row>
      <xdr:rowOff>1171</xdr:rowOff>
    </xdr:to>
    <xdr:sp macro="" textlink="">
      <xdr:nvSpPr>
        <xdr:cNvPr id="73" name="Text Box 338"/>
        <xdr:cNvSpPr txBox="1">
          <a:spLocks noChangeArrowheads="1"/>
        </xdr:cNvSpPr>
      </xdr:nvSpPr>
      <xdr:spPr bwMode="auto">
        <a:xfrm>
          <a:off x="3533775" y="11058525"/>
          <a:ext cx="95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74"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75"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76"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77"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78"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79"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581025</xdr:colOff>
      <xdr:row>120</xdr:row>
      <xdr:rowOff>0</xdr:rowOff>
    </xdr:from>
    <xdr:to>
      <xdr:col>4</xdr:col>
      <xdr:colOff>71967</xdr:colOff>
      <xdr:row>122</xdr:row>
      <xdr:rowOff>88221</xdr:rowOff>
    </xdr:to>
    <xdr:sp macro="" textlink="">
      <xdr:nvSpPr>
        <xdr:cNvPr id="80" name="Text Box 338"/>
        <xdr:cNvSpPr txBox="1">
          <a:spLocks noChangeArrowheads="1"/>
        </xdr:cNvSpPr>
      </xdr:nvSpPr>
      <xdr:spPr bwMode="auto">
        <a:xfrm>
          <a:off x="3533775" y="11449050"/>
          <a:ext cx="9525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99</xdr:row>
      <xdr:rowOff>0</xdr:rowOff>
    </xdr:from>
    <xdr:ext cx="381000" cy="160484"/>
    <xdr:sp macro="" textlink="">
      <xdr:nvSpPr>
        <xdr:cNvPr id="19" name="AutoShape 8" descr="mail?cmd=cookie"/>
        <xdr:cNvSpPr>
          <a:spLocks noChangeAspect="1" noChangeArrowheads="1"/>
        </xdr:cNvSpPr>
      </xdr:nvSpPr>
      <xdr:spPr bwMode="auto">
        <a:xfrm>
          <a:off x="381000" y="87515700"/>
          <a:ext cx="381000" cy="16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99</xdr:row>
      <xdr:rowOff>0</xdr:rowOff>
    </xdr:from>
    <xdr:ext cx="381000" cy="19050"/>
    <xdr:sp macro="" textlink="">
      <xdr:nvSpPr>
        <xdr:cNvPr id="20" name="AutoShape 1" descr="mail?cmd=cookie"/>
        <xdr:cNvSpPr>
          <a:spLocks noChangeAspect="1" noChangeArrowheads="1"/>
        </xdr:cNvSpPr>
      </xdr:nvSpPr>
      <xdr:spPr bwMode="auto">
        <a:xfrm>
          <a:off x="876300" y="87515700"/>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99</xdr:row>
      <xdr:rowOff>0</xdr:rowOff>
    </xdr:from>
    <xdr:ext cx="381000" cy="133350"/>
    <xdr:sp macro="" textlink="">
      <xdr:nvSpPr>
        <xdr:cNvPr id="21" name="AutoShape 1" descr="mail?cmd=cookie"/>
        <xdr:cNvSpPr>
          <a:spLocks noChangeAspect="1" noChangeArrowheads="1"/>
        </xdr:cNvSpPr>
      </xdr:nvSpPr>
      <xdr:spPr bwMode="auto">
        <a:xfrm>
          <a:off x="695325" y="875157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99</xdr:row>
      <xdr:rowOff>0</xdr:rowOff>
    </xdr:from>
    <xdr:ext cx="381000" cy="133350"/>
    <xdr:sp macro="" textlink="">
      <xdr:nvSpPr>
        <xdr:cNvPr id="22" name="AutoShape 3" descr="mail?cmd=cookie"/>
        <xdr:cNvSpPr>
          <a:spLocks noChangeAspect="1" noChangeArrowheads="1"/>
        </xdr:cNvSpPr>
      </xdr:nvSpPr>
      <xdr:spPr bwMode="auto">
        <a:xfrm>
          <a:off x="409575" y="87515700"/>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99</xdr:row>
      <xdr:rowOff>0</xdr:rowOff>
    </xdr:from>
    <xdr:ext cx="600075" cy="28575"/>
    <xdr:sp macro="" textlink="">
      <xdr:nvSpPr>
        <xdr:cNvPr id="23" name="Text Box 2"/>
        <xdr:cNvSpPr txBox="1">
          <a:spLocks noChangeArrowheads="1"/>
        </xdr:cNvSpPr>
      </xdr:nvSpPr>
      <xdr:spPr bwMode="auto">
        <a:xfrm>
          <a:off x="3810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4"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5"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6"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7"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8"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29"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0"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1"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2"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3"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4"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99</xdr:row>
      <xdr:rowOff>0</xdr:rowOff>
    </xdr:from>
    <xdr:ext cx="600075" cy="28575"/>
    <xdr:sp macro="" textlink="">
      <xdr:nvSpPr>
        <xdr:cNvPr id="35" name="Text Box 2"/>
        <xdr:cNvSpPr txBox="1">
          <a:spLocks noChangeArrowheads="1"/>
        </xdr:cNvSpPr>
      </xdr:nvSpPr>
      <xdr:spPr bwMode="auto">
        <a:xfrm>
          <a:off x="1714500" y="87515700"/>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533400</xdr:colOff>
      <xdr:row>0</xdr:row>
      <xdr:rowOff>28575</xdr:rowOff>
    </xdr:to>
    <xdr:sp macro="" textlink="">
      <xdr:nvSpPr>
        <xdr:cNvPr id="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4"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5"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6"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7"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8"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381000</xdr:colOff>
      <xdr:row>33</xdr:row>
      <xdr:rowOff>47384</xdr:rowOff>
    </xdr:to>
    <xdr:sp macro="" textlink="">
      <xdr:nvSpPr>
        <xdr:cNvPr id="22" name="AutoShape 8" descr="mail?cmd=cookie"/>
        <xdr:cNvSpPr>
          <a:spLocks noChangeAspect="1" noChangeArrowheads="1"/>
        </xdr:cNvSpPr>
      </xdr:nvSpPr>
      <xdr:spPr bwMode="auto">
        <a:xfrm>
          <a:off x="361950" y="4400550"/>
          <a:ext cx="3810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49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50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5"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6"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7"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8"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509"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0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101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17"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18"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19"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20"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1021"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17"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18"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19"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0"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1"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2"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3"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4"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5"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6"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7"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1528"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29"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0"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1"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2"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1533"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2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2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29"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0"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1"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2"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3"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4"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5"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6"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7"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533400</xdr:colOff>
      <xdr:row>0</xdr:row>
      <xdr:rowOff>28575</xdr:rowOff>
    </xdr:to>
    <xdr:sp macro="" textlink="">
      <xdr:nvSpPr>
        <xdr:cNvPr id="2038" name="Text Box 2"/>
        <xdr:cNvSpPr txBox="1">
          <a:spLocks noChangeArrowheads="1"/>
        </xdr:cNvSpPr>
      </xdr:nvSpPr>
      <xdr:spPr bwMode="auto">
        <a:xfrm>
          <a:off x="36195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39"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0"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1"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2"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600075</xdr:colOff>
      <xdr:row>0</xdr:row>
      <xdr:rowOff>28575</xdr:rowOff>
    </xdr:to>
    <xdr:sp macro="" textlink="">
      <xdr:nvSpPr>
        <xdr:cNvPr id="2043" name="Text Box 2"/>
        <xdr:cNvSpPr txBox="1">
          <a:spLocks noChangeArrowheads="1"/>
        </xdr:cNvSpPr>
      </xdr:nvSpPr>
      <xdr:spPr bwMode="auto">
        <a:xfrm>
          <a:off x="36195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39"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0"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1"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2"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3"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4"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5"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6"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7"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8"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49"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533400</xdr:colOff>
      <xdr:row>0</xdr:row>
      <xdr:rowOff>28575</xdr:rowOff>
    </xdr:to>
    <xdr:sp macro="" textlink="">
      <xdr:nvSpPr>
        <xdr:cNvPr id="2550" name="Text Box 2"/>
        <xdr:cNvSpPr txBox="1">
          <a:spLocks noChangeArrowheads="1"/>
        </xdr:cNvSpPr>
      </xdr:nvSpPr>
      <xdr:spPr bwMode="auto">
        <a:xfrm>
          <a:off x="1524000" y="5810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1"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2"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3"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4"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600075</xdr:colOff>
      <xdr:row>0</xdr:row>
      <xdr:rowOff>28575</xdr:rowOff>
    </xdr:to>
    <xdr:sp macro="" textlink="">
      <xdr:nvSpPr>
        <xdr:cNvPr id="2555" name="Text Box 2"/>
        <xdr:cNvSpPr txBox="1">
          <a:spLocks noChangeArrowheads="1"/>
        </xdr:cNvSpPr>
      </xdr:nvSpPr>
      <xdr:spPr bwMode="auto">
        <a:xfrm>
          <a:off x="1524000" y="581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1714500</xdr:colOff>
      <xdr:row>21</xdr:row>
      <xdr:rowOff>0</xdr:rowOff>
    </xdr:from>
    <xdr:to>
      <xdr:col>3</xdr:col>
      <xdr:colOff>381000</xdr:colOff>
      <xdr:row>24</xdr:row>
      <xdr:rowOff>138953</xdr:rowOff>
    </xdr:to>
    <xdr:sp macro="" textlink="">
      <xdr:nvSpPr>
        <xdr:cNvPr id="3255" name="AutoShape 8" descr="mail?cmd=cookie"/>
        <xdr:cNvSpPr>
          <a:spLocks noChangeAspect="1" noChangeArrowheads="1"/>
        </xdr:cNvSpPr>
      </xdr:nvSpPr>
      <xdr:spPr bwMode="auto">
        <a:xfrm>
          <a:off x="2686050" y="14468475"/>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1714500</xdr:colOff>
      <xdr:row>21</xdr:row>
      <xdr:rowOff>0</xdr:rowOff>
    </xdr:from>
    <xdr:to>
      <xdr:col>4</xdr:col>
      <xdr:colOff>381000</xdr:colOff>
      <xdr:row>24</xdr:row>
      <xdr:rowOff>138953</xdr:rowOff>
    </xdr:to>
    <xdr:sp macro="" textlink="">
      <xdr:nvSpPr>
        <xdr:cNvPr id="3262" name="AutoShape 8" descr="mail?cmd=cookie"/>
        <xdr:cNvSpPr>
          <a:spLocks noChangeAspect="1" noChangeArrowheads="1"/>
        </xdr:cNvSpPr>
      </xdr:nvSpPr>
      <xdr:spPr bwMode="auto">
        <a:xfrm>
          <a:off x="3619500" y="14468475"/>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1714500</xdr:colOff>
      <xdr:row>21</xdr:row>
      <xdr:rowOff>0</xdr:rowOff>
    </xdr:from>
    <xdr:ext cx="381000" cy="504825"/>
    <xdr:sp macro="" textlink="">
      <xdr:nvSpPr>
        <xdr:cNvPr id="3277" name="AutoShape 8" descr="mail?cmd=cookie"/>
        <xdr:cNvSpPr>
          <a:spLocks noChangeAspect="1" noChangeArrowheads="1"/>
        </xdr:cNvSpPr>
      </xdr:nvSpPr>
      <xdr:spPr bwMode="auto">
        <a:xfrm>
          <a:off x="2686050" y="18516600"/>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21</xdr:row>
      <xdr:rowOff>0</xdr:rowOff>
    </xdr:from>
    <xdr:ext cx="381000" cy="504825"/>
    <xdr:sp macro="" textlink="">
      <xdr:nvSpPr>
        <xdr:cNvPr id="3284" name="AutoShape 8" descr="mail?cmd=cookie"/>
        <xdr:cNvSpPr>
          <a:spLocks noChangeAspect="1" noChangeArrowheads="1"/>
        </xdr:cNvSpPr>
      </xdr:nvSpPr>
      <xdr:spPr bwMode="auto">
        <a:xfrm>
          <a:off x="3619500" y="18516600"/>
          <a:ext cx="381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323850</xdr:rowOff>
    </xdr:from>
    <xdr:ext cx="381000" cy="0"/>
    <xdr:sp macro="" textlink="">
      <xdr:nvSpPr>
        <xdr:cNvPr id="3286" name="AutoShape 1" descr="mail?cmd=cookie"/>
        <xdr:cNvSpPr>
          <a:spLocks noChangeAspect="1" noChangeArrowheads="1"/>
        </xdr:cNvSpPr>
      </xdr:nvSpPr>
      <xdr:spPr bwMode="auto">
        <a:xfrm>
          <a:off x="857250"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25</xdr:row>
      <xdr:rowOff>219075</xdr:rowOff>
    </xdr:from>
    <xdr:ext cx="381000" cy="0"/>
    <xdr:sp macro="" textlink="">
      <xdr:nvSpPr>
        <xdr:cNvPr id="3287" name="AutoShape 1" descr="mail?cmd=cookie"/>
        <xdr:cNvSpPr>
          <a:spLocks noChangeAspect="1" noChangeArrowheads="1"/>
        </xdr:cNvSpPr>
      </xdr:nvSpPr>
      <xdr:spPr bwMode="auto">
        <a:xfrm>
          <a:off x="676275"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25</xdr:row>
      <xdr:rowOff>57150</xdr:rowOff>
    </xdr:from>
    <xdr:ext cx="381000" cy="133350"/>
    <xdr:sp macro="" textlink="">
      <xdr:nvSpPr>
        <xdr:cNvPr id="3288" name="AutoShape 3" descr="mail?cmd=cookie"/>
        <xdr:cNvSpPr>
          <a:spLocks noChangeAspect="1" noChangeArrowheads="1"/>
        </xdr:cNvSpPr>
      </xdr:nvSpPr>
      <xdr:spPr bwMode="auto">
        <a:xfrm>
          <a:off x="390525" y="1176337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25</xdr:row>
      <xdr:rowOff>133350</xdr:rowOff>
    </xdr:from>
    <xdr:ext cx="600075" cy="28575"/>
    <xdr:sp macro="" textlink="">
      <xdr:nvSpPr>
        <xdr:cNvPr id="3289" name="Text Box 2"/>
        <xdr:cNvSpPr txBox="1">
          <a:spLocks noChangeArrowheads="1"/>
        </xdr:cNvSpPr>
      </xdr:nvSpPr>
      <xdr:spPr bwMode="auto">
        <a:xfrm>
          <a:off x="361950"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25</xdr:row>
      <xdr:rowOff>133350</xdr:rowOff>
    </xdr:from>
    <xdr:ext cx="600075" cy="142875"/>
    <xdr:sp macro="" textlink="">
      <xdr:nvSpPr>
        <xdr:cNvPr id="3290" name="Text Box 2"/>
        <xdr:cNvSpPr txBox="1">
          <a:spLocks noChangeArrowheads="1"/>
        </xdr:cNvSpPr>
      </xdr:nvSpPr>
      <xdr:spPr bwMode="auto">
        <a:xfrm>
          <a:off x="1666875" y="11839575"/>
          <a:ext cx="6000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25</xdr:row>
      <xdr:rowOff>133350</xdr:rowOff>
    </xdr:from>
    <xdr:ext cx="600075" cy="28575"/>
    <xdr:sp macro="" textlink="">
      <xdr:nvSpPr>
        <xdr:cNvPr id="3291" name="Text Box 2"/>
        <xdr:cNvSpPr txBox="1">
          <a:spLocks noChangeArrowheads="1"/>
        </xdr:cNvSpPr>
      </xdr:nvSpPr>
      <xdr:spPr bwMode="auto">
        <a:xfrm>
          <a:off x="2828925"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25</xdr:row>
      <xdr:rowOff>133350</xdr:rowOff>
    </xdr:from>
    <xdr:ext cx="600075" cy="28575"/>
    <xdr:sp macro="" textlink="">
      <xdr:nvSpPr>
        <xdr:cNvPr id="3292" name="Text Box 2"/>
        <xdr:cNvSpPr txBox="1">
          <a:spLocks noChangeArrowheads="1"/>
        </xdr:cNvSpPr>
      </xdr:nvSpPr>
      <xdr:spPr bwMode="auto">
        <a:xfrm>
          <a:off x="1666875"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25</xdr:row>
      <xdr:rowOff>133350</xdr:rowOff>
    </xdr:from>
    <xdr:ext cx="600075" cy="28575"/>
    <xdr:sp macro="" textlink="">
      <xdr:nvSpPr>
        <xdr:cNvPr id="3293" name="Text Box 2"/>
        <xdr:cNvSpPr txBox="1">
          <a:spLocks noChangeArrowheads="1"/>
        </xdr:cNvSpPr>
      </xdr:nvSpPr>
      <xdr:spPr bwMode="auto">
        <a:xfrm>
          <a:off x="2828925"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495300</xdr:colOff>
      <xdr:row>25</xdr:row>
      <xdr:rowOff>323850</xdr:rowOff>
    </xdr:from>
    <xdr:ext cx="381000" cy="0"/>
    <xdr:sp macro="" textlink="">
      <xdr:nvSpPr>
        <xdr:cNvPr id="3294" name="AutoShape 1" descr="mail?cmd=cookie"/>
        <xdr:cNvSpPr>
          <a:spLocks noChangeAspect="1" noChangeArrowheads="1"/>
        </xdr:cNvSpPr>
      </xdr:nvSpPr>
      <xdr:spPr bwMode="auto">
        <a:xfrm>
          <a:off x="2019300"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314325</xdr:colOff>
      <xdr:row>25</xdr:row>
      <xdr:rowOff>219075</xdr:rowOff>
    </xdr:from>
    <xdr:ext cx="381000" cy="0"/>
    <xdr:sp macro="" textlink="">
      <xdr:nvSpPr>
        <xdr:cNvPr id="3295" name="AutoShape 1" descr="mail?cmd=cookie"/>
        <xdr:cNvSpPr>
          <a:spLocks noChangeAspect="1" noChangeArrowheads="1"/>
        </xdr:cNvSpPr>
      </xdr:nvSpPr>
      <xdr:spPr bwMode="auto">
        <a:xfrm>
          <a:off x="1838325" y="1183957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28575</xdr:colOff>
      <xdr:row>25</xdr:row>
      <xdr:rowOff>57150</xdr:rowOff>
    </xdr:from>
    <xdr:ext cx="381000" cy="133350"/>
    <xdr:sp macro="" textlink="">
      <xdr:nvSpPr>
        <xdr:cNvPr id="3296" name="AutoShape 3" descr="mail?cmd=cookie"/>
        <xdr:cNvSpPr>
          <a:spLocks noChangeAspect="1" noChangeArrowheads="1"/>
        </xdr:cNvSpPr>
      </xdr:nvSpPr>
      <xdr:spPr bwMode="auto">
        <a:xfrm>
          <a:off x="1552575" y="1176337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133350</xdr:rowOff>
    </xdr:from>
    <xdr:ext cx="600075" cy="28575"/>
    <xdr:sp macro="" textlink="">
      <xdr:nvSpPr>
        <xdr:cNvPr id="3297" name="Text Box 2"/>
        <xdr:cNvSpPr txBox="1">
          <a:spLocks noChangeArrowheads="1"/>
        </xdr:cNvSpPr>
      </xdr:nvSpPr>
      <xdr:spPr bwMode="auto">
        <a:xfrm>
          <a:off x="1524000" y="11839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9525</xdr:colOff>
      <xdr:row>25</xdr:row>
      <xdr:rowOff>76200</xdr:rowOff>
    </xdr:from>
    <xdr:ext cx="600075" cy="142875"/>
    <xdr:sp macro="" textlink="">
      <xdr:nvSpPr>
        <xdr:cNvPr id="3298" name="Text Box 2"/>
        <xdr:cNvSpPr txBox="1">
          <a:spLocks noChangeArrowheads="1"/>
        </xdr:cNvSpPr>
      </xdr:nvSpPr>
      <xdr:spPr bwMode="auto">
        <a:xfrm>
          <a:off x="371475" y="11782425"/>
          <a:ext cx="6000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32</xdr:row>
      <xdr:rowOff>0</xdr:rowOff>
    </xdr:from>
    <xdr:ext cx="382732" cy="500743"/>
    <xdr:sp macro="" textlink="">
      <xdr:nvSpPr>
        <xdr:cNvPr id="3299" name="AutoShape 8" descr="mail?cmd=cookie"/>
        <xdr:cNvSpPr>
          <a:spLocks noChangeAspect="1" noChangeArrowheads="1"/>
        </xdr:cNvSpPr>
      </xdr:nvSpPr>
      <xdr:spPr bwMode="auto">
        <a:xfrm>
          <a:off x="3619500" y="12639675"/>
          <a:ext cx="382732"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33</xdr:row>
      <xdr:rowOff>0</xdr:rowOff>
    </xdr:from>
    <xdr:ext cx="600075" cy="28575"/>
    <xdr:sp macro="" textlink="">
      <xdr:nvSpPr>
        <xdr:cNvPr id="3300" name="Text Box 2"/>
        <xdr:cNvSpPr txBox="1">
          <a:spLocks noChangeArrowheads="1"/>
        </xdr:cNvSpPr>
      </xdr:nvSpPr>
      <xdr:spPr bwMode="auto">
        <a:xfrm>
          <a:off x="166687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1714500</xdr:colOff>
      <xdr:row>33</xdr:row>
      <xdr:rowOff>0</xdr:rowOff>
    </xdr:from>
    <xdr:ext cx="379268" cy="512618"/>
    <xdr:sp macro="" textlink="">
      <xdr:nvSpPr>
        <xdr:cNvPr id="3301" name="AutoShape 8" descr="mail?cmd=cookie"/>
        <xdr:cNvSpPr>
          <a:spLocks noChangeAspect="1" noChangeArrowheads="1"/>
        </xdr:cNvSpPr>
      </xdr:nvSpPr>
      <xdr:spPr bwMode="auto">
        <a:xfrm>
          <a:off x="2686050" y="12773025"/>
          <a:ext cx="379268" cy="512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33</xdr:row>
      <xdr:rowOff>0</xdr:rowOff>
    </xdr:from>
    <xdr:ext cx="600075" cy="28575"/>
    <xdr:sp macro="" textlink="">
      <xdr:nvSpPr>
        <xdr:cNvPr id="3302" name="Text Box 2"/>
        <xdr:cNvSpPr txBox="1">
          <a:spLocks noChangeArrowheads="1"/>
        </xdr:cNvSpPr>
      </xdr:nvSpPr>
      <xdr:spPr bwMode="auto">
        <a:xfrm>
          <a:off x="166687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33</xdr:row>
      <xdr:rowOff>0</xdr:rowOff>
    </xdr:from>
    <xdr:ext cx="487507" cy="19050"/>
    <xdr:sp macro="" textlink="">
      <xdr:nvSpPr>
        <xdr:cNvPr id="3303" name="Text Box 2"/>
        <xdr:cNvSpPr txBox="1">
          <a:spLocks noChangeArrowheads="1"/>
        </xdr:cNvSpPr>
      </xdr:nvSpPr>
      <xdr:spPr bwMode="auto">
        <a:xfrm>
          <a:off x="3438525" y="12773025"/>
          <a:ext cx="48750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33</xdr:row>
      <xdr:rowOff>0</xdr:rowOff>
    </xdr:from>
    <xdr:ext cx="535132" cy="19050"/>
    <xdr:sp macro="" textlink="">
      <xdr:nvSpPr>
        <xdr:cNvPr id="3304" name="Text Box 2"/>
        <xdr:cNvSpPr txBox="1">
          <a:spLocks noChangeArrowheads="1"/>
        </xdr:cNvSpPr>
      </xdr:nvSpPr>
      <xdr:spPr bwMode="auto">
        <a:xfrm>
          <a:off x="3438525" y="12773025"/>
          <a:ext cx="53513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9525</xdr:colOff>
      <xdr:row>33</xdr:row>
      <xdr:rowOff>0</xdr:rowOff>
    </xdr:from>
    <xdr:ext cx="423430" cy="133350"/>
    <xdr:sp macro="" textlink="">
      <xdr:nvSpPr>
        <xdr:cNvPr id="3305" name="Text Box 2"/>
        <xdr:cNvSpPr txBox="1">
          <a:spLocks noChangeArrowheads="1"/>
        </xdr:cNvSpPr>
      </xdr:nvSpPr>
      <xdr:spPr bwMode="auto">
        <a:xfrm>
          <a:off x="3629025" y="12773025"/>
          <a:ext cx="42343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32</xdr:row>
      <xdr:rowOff>0</xdr:rowOff>
    </xdr:from>
    <xdr:ext cx="382732" cy="500743"/>
    <xdr:sp macro="" textlink="">
      <xdr:nvSpPr>
        <xdr:cNvPr id="3306" name="AutoShape 8" descr="mail?cmd=cookie"/>
        <xdr:cNvSpPr>
          <a:spLocks noChangeAspect="1" noChangeArrowheads="1"/>
        </xdr:cNvSpPr>
      </xdr:nvSpPr>
      <xdr:spPr bwMode="auto">
        <a:xfrm>
          <a:off x="3619500" y="12639675"/>
          <a:ext cx="382732"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33</xdr:row>
      <xdr:rowOff>0</xdr:rowOff>
    </xdr:from>
    <xdr:ext cx="600075" cy="28575"/>
    <xdr:sp macro="" textlink="">
      <xdr:nvSpPr>
        <xdr:cNvPr id="3307" name="Text Box 2"/>
        <xdr:cNvSpPr txBox="1">
          <a:spLocks noChangeArrowheads="1"/>
        </xdr:cNvSpPr>
      </xdr:nvSpPr>
      <xdr:spPr bwMode="auto">
        <a:xfrm>
          <a:off x="282892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1714500</xdr:colOff>
      <xdr:row>33</xdr:row>
      <xdr:rowOff>0</xdr:rowOff>
    </xdr:from>
    <xdr:ext cx="382732" cy="512618"/>
    <xdr:sp macro="" textlink="">
      <xdr:nvSpPr>
        <xdr:cNvPr id="3308" name="AutoShape 8" descr="mail?cmd=cookie"/>
        <xdr:cNvSpPr>
          <a:spLocks noChangeAspect="1" noChangeArrowheads="1"/>
        </xdr:cNvSpPr>
      </xdr:nvSpPr>
      <xdr:spPr bwMode="auto">
        <a:xfrm>
          <a:off x="3619500" y="12773025"/>
          <a:ext cx="382732" cy="512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33</xdr:row>
      <xdr:rowOff>0</xdr:rowOff>
    </xdr:from>
    <xdr:ext cx="600075" cy="28575"/>
    <xdr:sp macro="" textlink="">
      <xdr:nvSpPr>
        <xdr:cNvPr id="3309" name="Text Box 2"/>
        <xdr:cNvSpPr txBox="1">
          <a:spLocks noChangeArrowheads="1"/>
        </xdr:cNvSpPr>
      </xdr:nvSpPr>
      <xdr:spPr bwMode="auto">
        <a:xfrm>
          <a:off x="2828925" y="127730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600075" cy="316675"/>
    <xdr:sp macro="" textlink="">
      <xdr:nvSpPr>
        <xdr:cNvPr id="3310" name="Text Box 2"/>
        <xdr:cNvSpPr txBox="1">
          <a:spLocks noChangeArrowheads="1"/>
        </xdr:cNvSpPr>
      </xdr:nvSpPr>
      <xdr:spPr bwMode="auto">
        <a:xfrm>
          <a:off x="361950" y="12773025"/>
          <a:ext cx="600075" cy="31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9525</xdr:colOff>
      <xdr:row>33</xdr:row>
      <xdr:rowOff>0</xdr:rowOff>
    </xdr:from>
    <xdr:ext cx="600075" cy="316675"/>
    <xdr:sp macro="" textlink="">
      <xdr:nvSpPr>
        <xdr:cNvPr id="3311" name="Text Box 2"/>
        <xdr:cNvSpPr txBox="1">
          <a:spLocks noChangeArrowheads="1"/>
        </xdr:cNvSpPr>
      </xdr:nvSpPr>
      <xdr:spPr bwMode="auto">
        <a:xfrm>
          <a:off x="371475" y="12773025"/>
          <a:ext cx="600075" cy="31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571500</xdr:colOff>
      <xdr:row>33</xdr:row>
      <xdr:rowOff>0</xdr:rowOff>
    </xdr:from>
    <xdr:ext cx="598343" cy="316675"/>
    <xdr:sp macro="" textlink="">
      <xdr:nvSpPr>
        <xdr:cNvPr id="3312" name="Text Box 2"/>
        <xdr:cNvSpPr txBox="1">
          <a:spLocks noChangeArrowheads="1"/>
        </xdr:cNvSpPr>
      </xdr:nvSpPr>
      <xdr:spPr bwMode="auto">
        <a:xfrm>
          <a:off x="2095500" y="12773025"/>
          <a:ext cx="598343" cy="31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33</xdr:row>
      <xdr:rowOff>0</xdr:rowOff>
    </xdr:from>
    <xdr:ext cx="245918" cy="123825"/>
    <xdr:sp macro="" textlink="">
      <xdr:nvSpPr>
        <xdr:cNvPr id="3313" name="Text Box 124"/>
        <xdr:cNvSpPr txBox="1">
          <a:spLocks noChangeArrowheads="1"/>
        </xdr:cNvSpPr>
      </xdr:nvSpPr>
      <xdr:spPr bwMode="auto">
        <a:xfrm>
          <a:off x="1371600" y="12773025"/>
          <a:ext cx="245918"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33</xdr:row>
      <xdr:rowOff>0</xdr:rowOff>
    </xdr:from>
    <xdr:ext cx="245918" cy="123825"/>
    <xdr:sp macro="" textlink="">
      <xdr:nvSpPr>
        <xdr:cNvPr id="3314" name="Text Box 124"/>
        <xdr:cNvSpPr txBox="1">
          <a:spLocks noChangeArrowheads="1"/>
        </xdr:cNvSpPr>
      </xdr:nvSpPr>
      <xdr:spPr bwMode="auto">
        <a:xfrm>
          <a:off x="1371600" y="12773025"/>
          <a:ext cx="245918"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46</xdr:row>
      <xdr:rowOff>0</xdr:rowOff>
    </xdr:from>
    <xdr:ext cx="600075" cy="28575"/>
    <xdr:sp macro="" textlink="">
      <xdr:nvSpPr>
        <xdr:cNvPr id="3315" name="Text Box 2"/>
        <xdr:cNvSpPr txBox="1">
          <a:spLocks noChangeArrowheads="1"/>
        </xdr:cNvSpPr>
      </xdr:nvSpPr>
      <xdr:spPr bwMode="auto">
        <a:xfrm>
          <a:off x="166687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46</xdr:row>
      <xdr:rowOff>0</xdr:rowOff>
    </xdr:from>
    <xdr:ext cx="600075" cy="28575"/>
    <xdr:sp macro="" textlink="">
      <xdr:nvSpPr>
        <xdr:cNvPr id="3316" name="Text Box 2"/>
        <xdr:cNvSpPr txBox="1">
          <a:spLocks noChangeArrowheads="1"/>
        </xdr:cNvSpPr>
      </xdr:nvSpPr>
      <xdr:spPr bwMode="auto">
        <a:xfrm>
          <a:off x="166687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46</xdr:row>
      <xdr:rowOff>0</xdr:rowOff>
    </xdr:from>
    <xdr:ext cx="488907" cy="19050"/>
    <xdr:sp macro="" textlink="">
      <xdr:nvSpPr>
        <xdr:cNvPr id="3317" name="Text Box 2"/>
        <xdr:cNvSpPr txBox="1">
          <a:spLocks noChangeArrowheads="1"/>
        </xdr:cNvSpPr>
      </xdr:nvSpPr>
      <xdr:spPr bwMode="auto">
        <a:xfrm>
          <a:off x="3438525" y="14506575"/>
          <a:ext cx="48890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752475</xdr:colOff>
      <xdr:row>46</xdr:row>
      <xdr:rowOff>0</xdr:rowOff>
    </xdr:from>
    <xdr:ext cx="533400" cy="19050"/>
    <xdr:sp macro="" textlink="">
      <xdr:nvSpPr>
        <xdr:cNvPr id="3318" name="Text Box 2"/>
        <xdr:cNvSpPr txBox="1">
          <a:spLocks noChangeArrowheads="1"/>
        </xdr:cNvSpPr>
      </xdr:nvSpPr>
      <xdr:spPr bwMode="auto">
        <a:xfrm>
          <a:off x="3438525" y="1450657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9525</xdr:colOff>
      <xdr:row>46</xdr:row>
      <xdr:rowOff>0</xdr:rowOff>
    </xdr:from>
    <xdr:ext cx="423430" cy="133630"/>
    <xdr:sp macro="" textlink="">
      <xdr:nvSpPr>
        <xdr:cNvPr id="3319" name="Text Box 2"/>
        <xdr:cNvSpPr txBox="1">
          <a:spLocks noChangeArrowheads="1"/>
        </xdr:cNvSpPr>
      </xdr:nvSpPr>
      <xdr:spPr bwMode="auto">
        <a:xfrm>
          <a:off x="3629025" y="14506575"/>
          <a:ext cx="423430" cy="133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46</xdr:row>
      <xdr:rowOff>0</xdr:rowOff>
    </xdr:from>
    <xdr:ext cx="600075" cy="28575"/>
    <xdr:sp macro="" textlink="">
      <xdr:nvSpPr>
        <xdr:cNvPr id="3320" name="Text Box 2"/>
        <xdr:cNvSpPr txBox="1">
          <a:spLocks noChangeArrowheads="1"/>
        </xdr:cNvSpPr>
      </xdr:nvSpPr>
      <xdr:spPr bwMode="auto">
        <a:xfrm>
          <a:off x="282892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142875</xdr:colOff>
      <xdr:row>46</xdr:row>
      <xdr:rowOff>0</xdr:rowOff>
    </xdr:from>
    <xdr:ext cx="600075" cy="28575"/>
    <xdr:sp macro="" textlink="">
      <xdr:nvSpPr>
        <xdr:cNvPr id="3321" name="Text Box 2"/>
        <xdr:cNvSpPr txBox="1">
          <a:spLocks noChangeArrowheads="1"/>
        </xdr:cNvSpPr>
      </xdr:nvSpPr>
      <xdr:spPr bwMode="auto">
        <a:xfrm>
          <a:off x="2828925" y="1450657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0</xdr:colOff>
      <xdr:row>14</xdr:row>
      <xdr:rowOff>0</xdr:rowOff>
    </xdr:to>
    <xdr:sp macro="" textlink="">
      <xdr:nvSpPr>
        <xdr:cNvPr id="2" name="AutoShape 12" descr="mail?cmd=cookie">
          <a:extLst>
            <a:ext uri="{FF2B5EF4-FFF2-40B4-BE49-F238E27FC236}">
              <a16:creationId xmlns="" xmlns:a16="http://schemas.microsoft.com/office/drawing/2014/main" id="{DB9D5002-B46C-9C4D-875E-EFFEB4E2F06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 name="AutoShape 13" descr="mail?cmd=cookie">
          <a:extLst>
            <a:ext uri="{FF2B5EF4-FFF2-40B4-BE49-F238E27FC236}">
              <a16:creationId xmlns="" xmlns:a16="http://schemas.microsoft.com/office/drawing/2014/main" id="{288BFA30-BFB7-7D4E-8368-D809F06F36B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 name="AutoShape 14" descr="mail?cmd=cookie">
          <a:extLst>
            <a:ext uri="{FF2B5EF4-FFF2-40B4-BE49-F238E27FC236}">
              <a16:creationId xmlns="" xmlns:a16="http://schemas.microsoft.com/office/drawing/2014/main" id="{0C16931F-A0E1-FA4D-93F0-3B215FCF5E4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 name="AutoShape 15" descr="mail?cmd=cookie">
          <a:extLst>
            <a:ext uri="{FF2B5EF4-FFF2-40B4-BE49-F238E27FC236}">
              <a16:creationId xmlns="" xmlns:a16="http://schemas.microsoft.com/office/drawing/2014/main" id="{F8F2ADDF-3DF7-B94F-BC99-16DE897262E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 name="AutoShape 16" descr="mail?cmd=cookie">
          <a:extLst>
            <a:ext uri="{FF2B5EF4-FFF2-40B4-BE49-F238E27FC236}">
              <a16:creationId xmlns="" xmlns:a16="http://schemas.microsoft.com/office/drawing/2014/main" id="{14E027CD-928B-834B-9875-5CF7F14318F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 name="AutoShape 23" descr="mail?cmd=cookie">
          <a:extLst>
            <a:ext uri="{FF2B5EF4-FFF2-40B4-BE49-F238E27FC236}">
              <a16:creationId xmlns="" xmlns:a16="http://schemas.microsoft.com/office/drawing/2014/main" id="{791B5570-97BD-7B4C-B535-33BB1D473EF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 name="AutoShape 24" descr="mail?cmd=cookie">
          <a:extLst>
            <a:ext uri="{FF2B5EF4-FFF2-40B4-BE49-F238E27FC236}">
              <a16:creationId xmlns="" xmlns:a16="http://schemas.microsoft.com/office/drawing/2014/main" id="{5F5DA215-A8BF-DB40-90D1-221298EC1FD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 name="AutoShape 25" descr="mail?cmd=cookie">
          <a:extLst>
            <a:ext uri="{FF2B5EF4-FFF2-40B4-BE49-F238E27FC236}">
              <a16:creationId xmlns="" xmlns:a16="http://schemas.microsoft.com/office/drawing/2014/main" id="{AF4FF133-1465-824A-9B24-3C64E0D7A63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0" name="AutoShape 26" descr="mail?cmd=cookie">
          <a:extLst>
            <a:ext uri="{FF2B5EF4-FFF2-40B4-BE49-F238E27FC236}">
              <a16:creationId xmlns="" xmlns:a16="http://schemas.microsoft.com/office/drawing/2014/main" id="{D4E55E43-0F1F-384A-91BD-42DBA0E0EA2F}"/>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1" name="AutoShape 27" descr="mail?cmd=cookie">
          <a:extLst>
            <a:ext uri="{FF2B5EF4-FFF2-40B4-BE49-F238E27FC236}">
              <a16:creationId xmlns="" xmlns:a16="http://schemas.microsoft.com/office/drawing/2014/main" id="{7A6E4310-1652-E14D-A006-CBED19ECEE96}"/>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 name="AutoShape 28" descr="mail?cmd=cookie">
          <a:extLst>
            <a:ext uri="{FF2B5EF4-FFF2-40B4-BE49-F238E27FC236}">
              <a16:creationId xmlns="" xmlns:a16="http://schemas.microsoft.com/office/drawing/2014/main" id="{FCE94DD6-80EA-C845-B1E9-3F786805634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 name="AutoShape 29" descr="mail?cmd=cookie">
          <a:extLst>
            <a:ext uri="{FF2B5EF4-FFF2-40B4-BE49-F238E27FC236}">
              <a16:creationId xmlns="" xmlns:a16="http://schemas.microsoft.com/office/drawing/2014/main" id="{BC20B3FB-7B7A-F446-8263-1EB793414F0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4" name="AutoShape 30" descr="mail?cmd=cookie">
          <a:extLst>
            <a:ext uri="{FF2B5EF4-FFF2-40B4-BE49-F238E27FC236}">
              <a16:creationId xmlns="" xmlns:a16="http://schemas.microsoft.com/office/drawing/2014/main" id="{FBFC9978-D715-2946-A2EE-7B2B750D169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5" name="AutoShape 31" descr="mail?cmd=cookie">
          <a:extLst>
            <a:ext uri="{FF2B5EF4-FFF2-40B4-BE49-F238E27FC236}">
              <a16:creationId xmlns="" xmlns:a16="http://schemas.microsoft.com/office/drawing/2014/main" id="{1CB30FB1-92F3-474F-9903-73E2E0CA06B0}"/>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6" name="AutoShape 32" descr="mail?cmd=cookie">
          <a:extLst>
            <a:ext uri="{FF2B5EF4-FFF2-40B4-BE49-F238E27FC236}">
              <a16:creationId xmlns="" xmlns:a16="http://schemas.microsoft.com/office/drawing/2014/main" id="{0908C140-04D3-5141-B74E-12CDEF3B55E5}"/>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7" name="AutoShape 43" descr="mail?cmd=cookie">
          <a:extLst>
            <a:ext uri="{FF2B5EF4-FFF2-40B4-BE49-F238E27FC236}">
              <a16:creationId xmlns="" xmlns:a16="http://schemas.microsoft.com/office/drawing/2014/main" id="{71295310-580C-D440-AFC7-B12C8A782AE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8" name="AutoShape 44" descr="mail?cmd=cookie">
          <a:extLst>
            <a:ext uri="{FF2B5EF4-FFF2-40B4-BE49-F238E27FC236}">
              <a16:creationId xmlns="" xmlns:a16="http://schemas.microsoft.com/office/drawing/2014/main" id="{5A03C745-97A1-A64E-9406-298CE9C27BA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9" name="AutoShape 45" descr="mail?cmd=cookie">
          <a:extLst>
            <a:ext uri="{FF2B5EF4-FFF2-40B4-BE49-F238E27FC236}">
              <a16:creationId xmlns="" xmlns:a16="http://schemas.microsoft.com/office/drawing/2014/main" id="{73D88BBD-7E1D-B64B-A27E-5429A66DE89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0" name="AutoShape 46" descr="mail?cmd=cookie">
          <a:extLst>
            <a:ext uri="{FF2B5EF4-FFF2-40B4-BE49-F238E27FC236}">
              <a16:creationId xmlns="" xmlns:a16="http://schemas.microsoft.com/office/drawing/2014/main" id="{7D6D7E5C-62C1-BA48-8565-19B73891A34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1" name="AutoShape 47" descr="mail?cmd=cookie">
          <a:extLst>
            <a:ext uri="{FF2B5EF4-FFF2-40B4-BE49-F238E27FC236}">
              <a16:creationId xmlns="" xmlns:a16="http://schemas.microsoft.com/office/drawing/2014/main" id="{3AD8FBBC-11F0-7A46-863B-907E6305C5D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2" name="AutoShape 48" descr="mail?cmd=cookie">
          <a:extLst>
            <a:ext uri="{FF2B5EF4-FFF2-40B4-BE49-F238E27FC236}">
              <a16:creationId xmlns="" xmlns:a16="http://schemas.microsoft.com/office/drawing/2014/main" id="{7D7AE75E-C6A0-4042-A389-445DEE15F47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3" name="AutoShape 49" descr="mail?cmd=cookie">
          <a:extLst>
            <a:ext uri="{FF2B5EF4-FFF2-40B4-BE49-F238E27FC236}">
              <a16:creationId xmlns="" xmlns:a16="http://schemas.microsoft.com/office/drawing/2014/main" id="{CE0BDC0E-4AD5-4745-B364-884B7D89513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4" name="AutoShape 50" descr="mail?cmd=cookie">
          <a:extLst>
            <a:ext uri="{FF2B5EF4-FFF2-40B4-BE49-F238E27FC236}">
              <a16:creationId xmlns="" xmlns:a16="http://schemas.microsoft.com/office/drawing/2014/main" id="{2829EA9D-BCDF-C44A-AE35-E56D84DA365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5" name="AutoShape 51" descr="mail?cmd=cookie">
          <a:extLst>
            <a:ext uri="{FF2B5EF4-FFF2-40B4-BE49-F238E27FC236}">
              <a16:creationId xmlns="" xmlns:a16="http://schemas.microsoft.com/office/drawing/2014/main" id="{B16684DC-3D9A-9A48-93BA-DC4D145C4BF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6" name="AutoShape 52" descr="mail?cmd=cookie">
          <a:extLst>
            <a:ext uri="{FF2B5EF4-FFF2-40B4-BE49-F238E27FC236}">
              <a16:creationId xmlns="" xmlns:a16="http://schemas.microsoft.com/office/drawing/2014/main" id="{FAE56E37-3506-564B-9FCC-3732A8CD88C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7" name="AutoShape 53" descr="mail?cmd=cookie">
          <a:extLst>
            <a:ext uri="{FF2B5EF4-FFF2-40B4-BE49-F238E27FC236}">
              <a16:creationId xmlns="" xmlns:a16="http://schemas.microsoft.com/office/drawing/2014/main" id="{C8DC2F61-EF20-EE47-8739-7C32E1BC43C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8" name="AutoShape 54" descr="mail?cmd=cookie">
          <a:extLst>
            <a:ext uri="{FF2B5EF4-FFF2-40B4-BE49-F238E27FC236}">
              <a16:creationId xmlns="" xmlns:a16="http://schemas.microsoft.com/office/drawing/2014/main" id="{40004820-1560-A14E-84C2-194840A055F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29" name="AutoShape 55" descr="mail?cmd=cookie">
          <a:extLst>
            <a:ext uri="{FF2B5EF4-FFF2-40B4-BE49-F238E27FC236}">
              <a16:creationId xmlns="" xmlns:a16="http://schemas.microsoft.com/office/drawing/2014/main" id="{DE9AC9A9-F5CF-474F-9859-43CA7CAC0E1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0" name="AutoShape 56" descr="mail?cmd=cookie">
          <a:extLst>
            <a:ext uri="{FF2B5EF4-FFF2-40B4-BE49-F238E27FC236}">
              <a16:creationId xmlns="" xmlns:a16="http://schemas.microsoft.com/office/drawing/2014/main" id="{08F1011E-8D62-AD4D-827D-6FECCAB36DC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1" name="AutoShape 57" descr="mail?cmd=cookie">
          <a:extLst>
            <a:ext uri="{FF2B5EF4-FFF2-40B4-BE49-F238E27FC236}">
              <a16:creationId xmlns="" xmlns:a16="http://schemas.microsoft.com/office/drawing/2014/main" id="{E464827C-E076-CC42-A87E-0FB105E23F2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2" name="AutoShape 58" descr="mail?cmd=cookie">
          <a:extLst>
            <a:ext uri="{FF2B5EF4-FFF2-40B4-BE49-F238E27FC236}">
              <a16:creationId xmlns="" xmlns:a16="http://schemas.microsoft.com/office/drawing/2014/main" id="{0DB90A20-7C79-264F-8490-2C3A032356F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3" name="AutoShape 59" descr="mail?cmd=cookie">
          <a:extLst>
            <a:ext uri="{FF2B5EF4-FFF2-40B4-BE49-F238E27FC236}">
              <a16:creationId xmlns="" xmlns:a16="http://schemas.microsoft.com/office/drawing/2014/main" id="{3189A51C-A785-294A-B6E3-415BEFDCCAE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4" name="AutoShape 60" descr="mail?cmd=cookie">
          <a:extLst>
            <a:ext uri="{FF2B5EF4-FFF2-40B4-BE49-F238E27FC236}">
              <a16:creationId xmlns="" xmlns:a16="http://schemas.microsoft.com/office/drawing/2014/main" id="{C9617581-E9FB-DF41-8646-84D9685DBC56}"/>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35" name="AutoShape 61" descr="mail?cmd=cookie">
          <a:extLst>
            <a:ext uri="{FF2B5EF4-FFF2-40B4-BE49-F238E27FC236}">
              <a16:creationId xmlns="" xmlns:a16="http://schemas.microsoft.com/office/drawing/2014/main" id="{22D08972-9974-D847-9865-1A728B397B86}"/>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36" name="AutoShape 62" descr="mail?cmd=cookie">
          <a:extLst>
            <a:ext uri="{FF2B5EF4-FFF2-40B4-BE49-F238E27FC236}">
              <a16:creationId xmlns="" xmlns:a16="http://schemas.microsoft.com/office/drawing/2014/main" id="{905DD93F-6E69-3B46-A815-3D4C6BA6A00C}"/>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7" name="AutoShape 63" descr="mail?cmd=cookie">
          <a:extLst>
            <a:ext uri="{FF2B5EF4-FFF2-40B4-BE49-F238E27FC236}">
              <a16:creationId xmlns="" xmlns:a16="http://schemas.microsoft.com/office/drawing/2014/main" id="{AC98F298-6A6D-C84F-AA32-491C3A1FCD3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8" name="AutoShape 64" descr="mail?cmd=cookie">
          <a:extLst>
            <a:ext uri="{FF2B5EF4-FFF2-40B4-BE49-F238E27FC236}">
              <a16:creationId xmlns="" xmlns:a16="http://schemas.microsoft.com/office/drawing/2014/main" id="{BB3D58BA-B928-B546-95E4-1E56C343E75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39" name="AutoShape 65" descr="mail?cmd=cookie">
          <a:extLst>
            <a:ext uri="{FF2B5EF4-FFF2-40B4-BE49-F238E27FC236}">
              <a16:creationId xmlns="" xmlns:a16="http://schemas.microsoft.com/office/drawing/2014/main" id="{3FE08671-12EE-E74B-A8DE-87EA3EA11AD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40" name="AutoShape 66" descr="mail?cmd=cookie">
          <a:extLst>
            <a:ext uri="{FF2B5EF4-FFF2-40B4-BE49-F238E27FC236}">
              <a16:creationId xmlns="" xmlns:a16="http://schemas.microsoft.com/office/drawing/2014/main" id="{4A4BF289-1346-CC40-8D19-834366FD41C3}"/>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41" name="AutoShape 67" descr="mail?cmd=cookie">
          <a:extLst>
            <a:ext uri="{FF2B5EF4-FFF2-40B4-BE49-F238E27FC236}">
              <a16:creationId xmlns="" xmlns:a16="http://schemas.microsoft.com/office/drawing/2014/main" id="{A87577BF-D343-2B43-B98E-2D57E8B1E1CA}"/>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2" name="AutoShape 2" descr="mail?cmd=cookie">
          <a:extLst>
            <a:ext uri="{FF2B5EF4-FFF2-40B4-BE49-F238E27FC236}">
              <a16:creationId xmlns="" xmlns:a16="http://schemas.microsoft.com/office/drawing/2014/main" id="{33DF35DC-47FB-7845-961C-EF74DCA7ACC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3" name="AutoShape 3" descr="mail?cmd=cookie">
          <a:extLst>
            <a:ext uri="{FF2B5EF4-FFF2-40B4-BE49-F238E27FC236}">
              <a16:creationId xmlns="" xmlns:a16="http://schemas.microsoft.com/office/drawing/2014/main" id="{696863E2-A97E-0B4E-854C-AE009FC02EF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4" name="AutoShape 4" descr="mail?cmd=cookie">
          <a:extLst>
            <a:ext uri="{FF2B5EF4-FFF2-40B4-BE49-F238E27FC236}">
              <a16:creationId xmlns="" xmlns:a16="http://schemas.microsoft.com/office/drawing/2014/main" id="{4CC492F9-F789-EB43-843A-F615B906439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5" name="AutoShape 5" descr="mail?cmd=cookie">
          <a:extLst>
            <a:ext uri="{FF2B5EF4-FFF2-40B4-BE49-F238E27FC236}">
              <a16:creationId xmlns="" xmlns:a16="http://schemas.microsoft.com/office/drawing/2014/main" id="{5141B491-B929-0A42-A824-E2DA4035A30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6" name="AutoShape 6" descr="mail?cmd=cookie">
          <a:extLst>
            <a:ext uri="{FF2B5EF4-FFF2-40B4-BE49-F238E27FC236}">
              <a16:creationId xmlns="" xmlns:a16="http://schemas.microsoft.com/office/drawing/2014/main" id="{8CC446ED-013C-E34B-A7A9-5F47FE4E707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7" name="AutoShape 7" descr="mail?cmd=cookie">
          <a:extLst>
            <a:ext uri="{FF2B5EF4-FFF2-40B4-BE49-F238E27FC236}">
              <a16:creationId xmlns="" xmlns:a16="http://schemas.microsoft.com/office/drawing/2014/main" id="{B92C9095-1AB7-9040-BCA7-310210EA3B5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8" name="AutoShape 8" descr="mail?cmd=cookie">
          <a:extLst>
            <a:ext uri="{FF2B5EF4-FFF2-40B4-BE49-F238E27FC236}">
              <a16:creationId xmlns="" xmlns:a16="http://schemas.microsoft.com/office/drawing/2014/main" id="{B8F218D3-5145-424C-8A61-7F63B518CF8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49" name="AutoShape 9" descr="mail?cmd=cookie">
          <a:extLst>
            <a:ext uri="{FF2B5EF4-FFF2-40B4-BE49-F238E27FC236}">
              <a16:creationId xmlns="" xmlns:a16="http://schemas.microsoft.com/office/drawing/2014/main" id="{5B76BEB8-C869-1E42-8E5B-B2566FD5EC8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0" name="AutoShape 10" descr="mail?cmd=cookie">
          <a:extLst>
            <a:ext uri="{FF2B5EF4-FFF2-40B4-BE49-F238E27FC236}">
              <a16:creationId xmlns="" xmlns:a16="http://schemas.microsoft.com/office/drawing/2014/main" id="{E23FF02B-6679-5940-86DB-7F099E94996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1" name="AutoShape 11" descr="mail?cmd=cookie">
          <a:extLst>
            <a:ext uri="{FF2B5EF4-FFF2-40B4-BE49-F238E27FC236}">
              <a16:creationId xmlns="" xmlns:a16="http://schemas.microsoft.com/office/drawing/2014/main" id="{7C9C26ED-FB0B-4841-A685-DD6AA6C0325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2" name="AutoShape 12" descr="mail?cmd=cookie">
          <a:extLst>
            <a:ext uri="{FF2B5EF4-FFF2-40B4-BE49-F238E27FC236}">
              <a16:creationId xmlns="" xmlns:a16="http://schemas.microsoft.com/office/drawing/2014/main" id="{C8B23443-BE01-6F46-8A13-3C208F2A54D6}"/>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3" name="AutoShape 13" descr="mail?cmd=cookie">
          <a:extLst>
            <a:ext uri="{FF2B5EF4-FFF2-40B4-BE49-F238E27FC236}">
              <a16:creationId xmlns="" xmlns:a16="http://schemas.microsoft.com/office/drawing/2014/main" id="{9795A22E-699B-C849-A381-B2A33849719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4" name="AutoShape 14" descr="mail?cmd=cookie">
          <a:extLst>
            <a:ext uri="{FF2B5EF4-FFF2-40B4-BE49-F238E27FC236}">
              <a16:creationId xmlns="" xmlns:a16="http://schemas.microsoft.com/office/drawing/2014/main" id="{E7288446-E822-7C40-9293-3D5E0944205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5" name="AutoShape 15" descr="mail?cmd=cookie">
          <a:extLst>
            <a:ext uri="{FF2B5EF4-FFF2-40B4-BE49-F238E27FC236}">
              <a16:creationId xmlns="" xmlns:a16="http://schemas.microsoft.com/office/drawing/2014/main" id="{A54C6E05-FE7E-0D45-AA0A-548336650EC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6" name="AutoShape 16" descr="mail?cmd=cookie">
          <a:extLst>
            <a:ext uri="{FF2B5EF4-FFF2-40B4-BE49-F238E27FC236}">
              <a16:creationId xmlns="" xmlns:a16="http://schemas.microsoft.com/office/drawing/2014/main" id="{04799536-7C35-F64A-87FD-063F04B8720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7" name="AutoShape 23" descr="mail?cmd=cookie">
          <a:extLst>
            <a:ext uri="{FF2B5EF4-FFF2-40B4-BE49-F238E27FC236}">
              <a16:creationId xmlns="" xmlns:a16="http://schemas.microsoft.com/office/drawing/2014/main" id="{76983063-B3C3-BE4F-BE08-58EAA9262B3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8" name="AutoShape 24" descr="mail?cmd=cookie">
          <a:extLst>
            <a:ext uri="{FF2B5EF4-FFF2-40B4-BE49-F238E27FC236}">
              <a16:creationId xmlns="" xmlns:a16="http://schemas.microsoft.com/office/drawing/2014/main" id="{F1E1FB41-0628-314A-B339-0BE34298F54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59" name="AutoShape 25" descr="mail?cmd=cookie">
          <a:extLst>
            <a:ext uri="{FF2B5EF4-FFF2-40B4-BE49-F238E27FC236}">
              <a16:creationId xmlns="" xmlns:a16="http://schemas.microsoft.com/office/drawing/2014/main" id="{BE6AEA87-774F-3340-B03A-ED01A6348CC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60" name="AutoShape 26" descr="mail?cmd=cookie">
          <a:extLst>
            <a:ext uri="{FF2B5EF4-FFF2-40B4-BE49-F238E27FC236}">
              <a16:creationId xmlns="" xmlns:a16="http://schemas.microsoft.com/office/drawing/2014/main" id="{10956245-1D3C-104F-B871-70B95E04F98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61" name="AutoShape 27" descr="mail?cmd=cookie">
          <a:extLst>
            <a:ext uri="{FF2B5EF4-FFF2-40B4-BE49-F238E27FC236}">
              <a16:creationId xmlns="" xmlns:a16="http://schemas.microsoft.com/office/drawing/2014/main" id="{80FEF059-6735-3045-A9EF-55837F616D0F}"/>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2" name="AutoShape 28" descr="mail?cmd=cookie">
          <a:extLst>
            <a:ext uri="{FF2B5EF4-FFF2-40B4-BE49-F238E27FC236}">
              <a16:creationId xmlns="" xmlns:a16="http://schemas.microsoft.com/office/drawing/2014/main" id="{E2287EC7-DCEB-774E-901B-3D1E0F8F041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3" name="AutoShape 29" descr="mail?cmd=cookie">
          <a:extLst>
            <a:ext uri="{FF2B5EF4-FFF2-40B4-BE49-F238E27FC236}">
              <a16:creationId xmlns="" xmlns:a16="http://schemas.microsoft.com/office/drawing/2014/main" id="{45D8901A-D85B-EF48-B386-60796E6FE82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4" name="AutoShape 30" descr="mail?cmd=cookie">
          <a:extLst>
            <a:ext uri="{FF2B5EF4-FFF2-40B4-BE49-F238E27FC236}">
              <a16:creationId xmlns="" xmlns:a16="http://schemas.microsoft.com/office/drawing/2014/main" id="{17BD02D4-EFC3-0B42-A094-0DE36B988B5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65" name="AutoShape 31" descr="mail?cmd=cookie">
          <a:extLst>
            <a:ext uri="{FF2B5EF4-FFF2-40B4-BE49-F238E27FC236}">
              <a16:creationId xmlns="" xmlns:a16="http://schemas.microsoft.com/office/drawing/2014/main" id="{26C26A60-D73E-BD4C-8ACD-B80E1653620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66" name="AutoShape 32" descr="mail?cmd=cookie">
          <a:extLst>
            <a:ext uri="{FF2B5EF4-FFF2-40B4-BE49-F238E27FC236}">
              <a16:creationId xmlns="" xmlns:a16="http://schemas.microsoft.com/office/drawing/2014/main" id="{540B34C4-80ED-3E47-A13A-FF0CF329199C}"/>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7" name="AutoShape 43" descr="mail?cmd=cookie">
          <a:extLst>
            <a:ext uri="{FF2B5EF4-FFF2-40B4-BE49-F238E27FC236}">
              <a16:creationId xmlns="" xmlns:a16="http://schemas.microsoft.com/office/drawing/2014/main" id="{5E5309E8-3C38-7849-92DE-2D941827A2C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8" name="AutoShape 44" descr="mail?cmd=cookie">
          <a:extLst>
            <a:ext uri="{FF2B5EF4-FFF2-40B4-BE49-F238E27FC236}">
              <a16:creationId xmlns="" xmlns:a16="http://schemas.microsoft.com/office/drawing/2014/main" id="{7996253F-56D9-F54B-9D98-758163FC05A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69" name="AutoShape 45" descr="mail?cmd=cookie">
          <a:extLst>
            <a:ext uri="{FF2B5EF4-FFF2-40B4-BE49-F238E27FC236}">
              <a16:creationId xmlns="" xmlns:a16="http://schemas.microsoft.com/office/drawing/2014/main" id="{E586BA5B-29ED-DC49-A722-CA7B269952F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0" name="AutoShape 46" descr="mail?cmd=cookie">
          <a:extLst>
            <a:ext uri="{FF2B5EF4-FFF2-40B4-BE49-F238E27FC236}">
              <a16:creationId xmlns="" xmlns:a16="http://schemas.microsoft.com/office/drawing/2014/main" id="{F08290A1-9388-C24E-9165-D2D81EAA28E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1" name="AutoShape 47" descr="mail?cmd=cookie">
          <a:extLst>
            <a:ext uri="{FF2B5EF4-FFF2-40B4-BE49-F238E27FC236}">
              <a16:creationId xmlns="" xmlns:a16="http://schemas.microsoft.com/office/drawing/2014/main" id="{F6256EEA-DEAD-6B4B-AC7D-7C58AACBA1E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2" name="AutoShape 48" descr="mail?cmd=cookie">
          <a:extLst>
            <a:ext uri="{FF2B5EF4-FFF2-40B4-BE49-F238E27FC236}">
              <a16:creationId xmlns="" xmlns:a16="http://schemas.microsoft.com/office/drawing/2014/main" id="{9CA295CB-95F1-D247-99A1-EF9B9D9BCEB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3" name="AutoShape 49" descr="mail?cmd=cookie">
          <a:extLst>
            <a:ext uri="{FF2B5EF4-FFF2-40B4-BE49-F238E27FC236}">
              <a16:creationId xmlns="" xmlns:a16="http://schemas.microsoft.com/office/drawing/2014/main" id="{B01CAB45-D339-964D-98B6-43B3E59ED99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4" name="AutoShape 50" descr="mail?cmd=cookie">
          <a:extLst>
            <a:ext uri="{FF2B5EF4-FFF2-40B4-BE49-F238E27FC236}">
              <a16:creationId xmlns="" xmlns:a16="http://schemas.microsoft.com/office/drawing/2014/main" id="{D9A14C0C-CCB7-5943-99B3-904D0A0B028A}"/>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5" name="AutoShape 51" descr="mail?cmd=cookie">
          <a:extLst>
            <a:ext uri="{FF2B5EF4-FFF2-40B4-BE49-F238E27FC236}">
              <a16:creationId xmlns="" xmlns:a16="http://schemas.microsoft.com/office/drawing/2014/main" id="{4A9B4F1F-C9BE-DB44-93CB-5CA74F6C9E0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6" name="AutoShape 52" descr="mail?cmd=cookie">
          <a:extLst>
            <a:ext uri="{FF2B5EF4-FFF2-40B4-BE49-F238E27FC236}">
              <a16:creationId xmlns="" xmlns:a16="http://schemas.microsoft.com/office/drawing/2014/main" id="{87E0F428-5B25-274F-A58B-333F86BA522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7" name="AutoShape 53" descr="mail?cmd=cookie">
          <a:extLst>
            <a:ext uri="{FF2B5EF4-FFF2-40B4-BE49-F238E27FC236}">
              <a16:creationId xmlns="" xmlns:a16="http://schemas.microsoft.com/office/drawing/2014/main" id="{EF50FE2D-851E-B64C-97A7-899995D8A05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8" name="AutoShape 54" descr="mail?cmd=cookie">
          <a:extLst>
            <a:ext uri="{FF2B5EF4-FFF2-40B4-BE49-F238E27FC236}">
              <a16:creationId xmlns="" xmlns:a16="http://schemas.microsoft.com/office/drawing/2014/main" id="{6959E000-9055-8F48-A7A9-71B27B674A2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79" name="AutoShape 55" descr="mail?cmd=cookie">
          <a:extLst>
            <a:ext uri="{FF2B5EF4-FFF2-40B4-BE49-F238E27FC236}">
              <a16:creationId xmlns="" xmlns:a16="http://schemas.microsoft.com/office/drawing/2014/main" id="{1B507355-B197-0245-9FE3-D823BB4BE71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0" name="AutoShape 56" descr="mail?cmd=cookie">
          <a:extLst>
            <a:ext uri="{FF2B5EF4-FFF2-40B4-BE49-F238E27FC236}">
              <a16:creationId xmlns="" xmlns:a16="http://schemas.microsoft.com/office/drawing/2014/main" id="{0CD52DA8-8BF8-7047-8F23-B74F8320DFF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1" name="AutoShape 57" descr="mail?cmd=cookie">
          <a:extLst>
            <a:ext uri="{FF2B5EF4-FFF2-40B4-BE49-F238E27FC236}">
              <a16:creationId xmlns="" xmlns:a16="http://schemas.microsoft.com/office/drawing/2014/main" id="{147C8DB9-56B7-F54F-A4B0-EF4CC071BBB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2" name="AutoShape 58" descr="mail?cmd=cookie">
          <a:extLst>
            <a:ext uri="{FF2B5EF4-FFF2-40B4-BE49-F238E27FC236}">
              <a16:creationId xmlns="" xmlns:a16="http://schemas.microsoft.com/office/drawing/2014/main" id="{07475520-4D7C-AF43-9799-21CD23BC678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3" name="AutoShape 59" descr="mail?cmd=cookie">
          <a:extLst>
            <a:ext uri="{FF2B5EF4-FFF2-40B4-BE49-F238E27FC236}">
              <a16:creationId xmlns="" xmlns:a16="http://schemas.microsoft.com/office/drawing/2014/main" id="{A042D9C8-E591-3142-B34A-DDF04EF65B2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4" name="AutoShape 60" descr="mail?cmd=cookie">
          <a:extLst>
            <a:ext uri="{FF2B5EF4-FFF2-40B4-BE49-F238E27FC236}">
              <a16:creationId xmlns="" xmlns:a16="http://schemas.microsoft.com/office/drawing/2014/main" id="{B539D7EB-6E15-DA4C-8BDB-9B715C89BDF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85" name="AutoShape 61" descr="mail?cmd=cookie">
          <a:extLst>
            <a:ext uri="{FF2B5EF4-FFF2-40B4-BE49-F238E27FC236}">
              <a16:creationId xmlns="" xmlns:a16="http://schemas.microsoft.com/office/drawing/2014/main" id="{0A0692B5-D23C-4446-B9D6-B9D9706F40D6}"/>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86" name="AutoShape 62" descr="mail?cmd=cookie">
          <a:extLst>
            <a:ext uri="{FF2B5EF4-FFF2-40B4-BE49-F238E27FC236}">
              <a16:creationId xmlns="" xmlns:a16="http://schemas.microsoft.com/office/drawing/2014/main" id="{6FC01D1B-AF84-DA43-98D3-5BE6E3EB799E}"/>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7" name="AutoShape 63" descr="mail?cmd=cookie">
          <a:extLst>
            <a:ext uri="{FF2B5EF4-FFF2-40B4-BE49-F238E27FC236}">
              <a16:creationId xmlns="" xmlns:a16="http://schemas.microsoft.com/office/drawing/2014/main" id="{A8D0FACA-EAE5-1745-B923-BC89CCE0A6E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8" name="AutoShape 64" descr="mail?cmd=cookie">
          <a:extLst>
            <a:ext uri="{FF2B5EF4-FFF2-40B4-BE49-F238E27FC236}">
              <a16:creationId xmlns="" xmlns:a16="http://schemas.microsoft.com/office/drawing/2014/main" id="{18BA2FD7-4F4C-ED48-845E-F4838E9A55E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89" name="AutoShape 65" descr="mail?cmd=cookie">
          <a:extLst>
            <a:ext uri="{FF2B5EF4-FFF2-40B4-BE49-F238E27FC236}">
              <a16:creationId xmlns="" xmlns:a16="http://schemas.microsoft.com/office/drawing/2014/main" id="{941A30DE-03DE-2245-BFD5-DDDD2E3B1D6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90" name="AutoShape 66" descr="mail?cmd=cookie">
          <a:extLst>
            <a:ext uri="{FF2B5EF4-FFF2-40B4-BE49-F238E27FC236}">
              <a16:creationId xmlns="" xmlns:a16="http://schemas.microsoft.com/office/drawing/2014/main" id="{BEB59C24-EBD2-464C-AD11-2488B12F3DED}"/>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91" name="AutoShape 67" descr="mail?cmd=cookie">
          <a:extLst>
            <a:ext uri="{FF2B5EF4-FFF2-40B4-BE49-F238E27FC236}">
              <a16:creationId xmlns="" xmlns:a16="http://schemas.microsoft.com/office/drawing/2014/main" id="{7DF55F4B-6859-5643-999C-6E15495B1FB8}"/>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2" name="AutoShape 18" descr="mail?cmd=cookie">
          <a:extLst>
            <a:ext uri="{FF2B5EF4-FFF2-40B4-BE49-F238E27FC236}">
              <a16:creationId xmlns="" xmlns:a16="http://schemas.microsoft.com/office/drawing/2014/main" id="{D5D7045C-18CB-4E43-BA18-3E6650D56F9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3" name="AutoShape 19" descr="mail?cmd=cookie">
          <a:extLst>
            <a:ext uri="{FF2B5EF4-FFF2-40B4-BE49-F238E27FC236}">
              <a16:creationId xmlns="" xmlns:a16="http://schemas.microsoft.com/office/drawing/2014/main" id="{F6C48220-19D0-784B-AE32-2868E6735F8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4" name="AutoShape 20" descr="mail?cmd=cookie">
          <a:extLst>
            <a:ext uri="{FF2B5EF4-FFF2-40B4-BE49-F238E27FC236}">
              <a16:creationId xmlns="" xmlns:a16="http://schemas.microsoft.com/office/drawing/2014/main" id="{5B629BAD-1A82-394F-8E7E-B86D2782D51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95" name="AutoShape 21" descr="mail?cmd=cookie">
          <a:extLst>
            <a:ext uri="{FF2B5EF4-FFF2-40B4-BE49-F238E27FC236}">
              <a16:creationId xmlns="" xmlns:a16="http://schemas.microsoft.com/office/drawing/2014/main" id="{E624F140-ED96-6242-A46C-989DE5495F2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96" name="AutoShape 22" descr="mail?cmd=cookie">
          <a:extLst>
            <a:ext uri="{FF2B5EF4-FFF2-40B4-BE49-F238E27FC236}">
              <a16:creationId xmlns="" xmlns:a16="http://schemas.microsoft.com/office/drawing/2014/main" id="{E803A38F-BE65-3A46-A774-F5E7366C1883}"/>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7" name="AutoShape 2" descr="mail?cmd=cookie">
          <a:extLst>
            <a:ext uri="{FF2B5EF4-FFF2-40B4-BE49-F238E27FC236}">
              <a16:creationId xmlns="" xmlns:a16="http://schemas.microsoft.com/office/drawing/2014/main" id="{E8FFEFA8-C23C-3741-A28E-6DDBDDEAA41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8" name="AutoShape 3" descr="mail?cmd=cookie">
          <a:extLst>
            <a:ext uri="{FF2B5EF4-FFF2-40B4-BE49-F238E27FC236}">
              <a16:creationId xmlns="" xmlns:a16="http://schemas.microsoft.com/office/drawing/2014/main" id="{C04357A4-C5D1-104A-8096-7BE3AF1054B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99" name="AutoShape 4" descr="mail?cmd=cookie">
          <a:extLst>
            <a:ext uri="{FF2B5EF4-FFF2-40B4-BE49-F238E27FC236}">
              <a16:creationId xmlns="" xmlns:a16="http://schemas.microsoft.com/office/drawing/2014/main" id="{126A5AE3-7A5D-7A40-8970-433A70B9729D}"/>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0" name="AutoShape 5" descr="mail?cmd=cookie">
          <a:extLst>
            <a:ext uri="{FF2B5EF4-FFF2-40B4-BE49-F238E27FC236}">
              <a16:creationId xmlns="" xmlns:a16="http://schemas.microsoft.com/office/drawing/2014/main" id="{FC775F2B-5419-C143-BB19-49E4A10C135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1" name="AutoShape 6" descr="mail?cmd=cookie">
          <a:extLst>
            <a:ext uri="{FF2B5EF4-FFF2-40B4-BE49-F238E27FC236}">
              <a16:creationId xmlns="" xmlns:a16="http://schemas.microsoft.com/office/drawing/2014/main" id="{96F7E23E-60AC-9D48-A4C0-2039D74F19D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2" name="AutoShape 7" descr="mail?cmd=cookie">
          <a:extLst>
            <a:ext uri="{FF2B5EF4-FFF2-40B4-BE49-F238E27FC236}">
              <a16:creationId xmlns="" xmlns:a16="http://schemas.microsoft.com/office/drawing/2014/main" id="{D7406404-2760-8644-B5BF-7253563E66E1}"/>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3" name="AutoShape 8" descr="mail?cmd=cookie">
          <a:extLst>
            <a:ext uri="{FF2B5EF4-FFF2-40B4-BE49-F238E27FC236}">
              <a16:creationId xmlns="" xmlns:a16="http://schemas.microsoft.com/office/drawing/2014/main" id="{60EFAF92-ED21-6241-893C-525BCA783010}"/>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4" name="AutoShape 9" descr="mail?cmd=cookie">
          <a:extLst>
            <a:ext uri="{FF2B5EF4-FFF2-40B4-BE49-F238E27FC236}">
              <a16:creationId xmlns="" xmlns:a16="http://schemas.microsoft.com/office/drawing/2014/main" id="{FFB57637-FEEF-4247-A874-B3D26695C5E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5" name="AutoShape 10" descr="mail?cmd=cookie">
          <a:extLst>
            <a:ext uri="{FF2B5EF4-FFF2-40B4-BE49-F238E27FC236}">
              <a16:creationId xmlns="" xmlns:a16="http://schemas.microsoft.com/office/drawing/2014/main" id="{CE68BACE-FBB4-8F4F-80C0-79E7FBC34DF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6" name="AutoShape 11" descr="mail?cmd=cookie">
          <a:extLst>
            <a:ext uri="{FF2B5EF4-FFF2-40B4-BE49-F238E27FC236}">
              <a16:creationId xmlns="" xmlns:a16="http://schemas.microsoft.com/office/drawing/2014/main" id="{BC80B7FD-D41B-E243-A537-9872D27B8A7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7" name="AutoShape 12" descr="mail?cmd=cookie">
          <a:extLst>
            <a:ext uri="{FF2B5EF4-FFF2-40B4-BE49-F238E27FC236}">
              <a16:creationId xmlns="" xmlns:a16="http://schemas.microsoft.com/office/drawing/2014/main" id="{EE9CAE3B-698B-4A41-8548-4F6867FDB74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8" name="AutoShape 13" descr="mail?cmd=cookie">
          <a:extLst>
            <a:ext uri="{FF2B5EF4-FFF2-40B4-BE49-F238E27FC236}">
              <a16:creationId xmlns="" xmlns:a16="http://schemas.microsoft.com/office/drawing/2014/main" id="{4A6FFFD9-6798-4943-8F67-6CA9B7038F9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09" name="AutoShape 14" descr="mail?cmd=cookie">
          <a:extLst>
            <a:ext uri="{FF2B5EF4-FFF2-40B4-BE49-F238E27FC236}">
              <a16:creationId xmlns="" xmlns:a16="http://schemas.microsoft.com/office/drawing/2014/main" id="{5FA10C8E-F1B2-4E43-A8B9-DEB40645409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0" name="AutoShape 15" descr="mail?cmd=cookie">
          <a:extLst>
            <a:ext uri="{FF2B5EF4-FFF2-40B4-BE49-F238E27FC236}">
              <a16:creationId xmlns="" xmlns:a16="http://schemas.microsoft.com/office/drawing/2014/main" id="{7A9708BD-A296-BB43-AD2A-6C078F83410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1" name="AutoShape 16" descr="mail?cmd=cookie">
          <a:extLst>
            <a:ext uri="{FF2B5EF4-FFF2-40B4-BE49-F238E27FC236}">
              <a16:creationId xmlns="" xmlns:a16="http://schemas.microsoft.com/office/drawing/2014/main" id="{7691F67B-E92D-6B42-BD74-E2FD0D1D695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2" name="AutoShape 23" descr="mail?cmd=cookie">
          <a:extLst>
            <a:ext uri="{FF2B5EF4-FFF2-40B4-BE49-F238E27FC236}">
              <a16:creationId xmlns="" xmlns:a16="http://schemas.microsoft.com/office/drawing/2014/main" id="{C3DDCEEF-3C30-C841-8F4C-4FC2E7E2B3B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3" name="AutoShape 24" descr="mail?cmd=cookie">
          <a:extLst>
            <a:ext uri="{FF2B5EF4-FFF2-40B4-BE49-F238E27FC236}">
              <a16:creationId xmlns="" xmlns:a16="http://schemas.microsoft.com/office/drawing/2014/main" id="{87DEF76C-3F77-3440-A6B9-0DD9EEAA687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4" name="AutoShape 25" descr="mail?cmd=cookie">
          <a:extLst>
            <a:ext uri="{FF2B5EF4-FFF2-40B4-BE49-F238E27FC236}">
              <a16:creationId xmlns="" xmlns:a16="http://schemas.microsoft.com/office/drawing/2014/main" id="{E77D2B63-0D38-FF4C-B337-B042F59DFA9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15" name="AutoShape 26" descr="mail?cmd=cookie">
          <a:extLst>
            <a:ext uri="{FF2B5EF4-FFF2-40B4-BE49-F238E27FC236}">
              <a16:creationId xmlns="" xmlns:a16="http://schemas.microsoft.com/office/drawing/2014/main" id="{438C1ABC-190C-CD4B-9B34-9734B6B2A4A9}"/>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16" name="AutoShape 27" descr="mail?cmd=cookie">
          <a:extLst>
            <a:ext uri="{FF2B5EF4-FFF2-40B4-BE49-F238E27FC236}">
              <a16:creationId xmlns="" xmlns:a16="http://schemas.microsoft.com/office/drawing/2014/main" id="{E229F440-7C55-384A-AAD5-7B3F167AE5A1}"/>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7" name="AutoShape 28" descr="mail?cmd=cookie">
          <a:extLst>
            <a:ext uri="{FF2B5EF4-FFF2-40B4-BE49-F238E27FC236}">
              <a16:creationId xmlns="" xmlns:a16="http://schemas.microsoft.com/office/drawing/2014/main" id="{1EFB19F1-BB72-2145-9035-5748C7EB0853}"/>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8" name="AutoShape 29" descr="mail?cmd=cookie">
          <a:extLst>
            <a:ext uri="{FF2B5EF4-FFF2-40B4-BE49-F238E27FC236}">
              <a16:creationId xmlns="" xmlns:a16="http://schemas.microsoft.com/office/drawing/2014/main" id="{08AFB32F-380A-A040-9953-077D68B329E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19" name="AutoShape 30" descr="mail?cmd=cookie">
          <a:extLst>
            <a:ext uri="{FF2B5EF4-FFF2-40B4-BE49-F238E27FC236}">
              <a16:creationId xmlns="" xmlns:a16="http://schemas.microsoft.com/office/drawing/2014/main" id="{2EBB662A-65B8-6D4E-B74F-07663A79596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20" name="AutoShape 31" descr="mail?cmd=cookie">
          <a:extLst>
            <a:ext uri="{FF2B5EF4-FFF2-40B4-BE49-F238E27FC236}">
              <a16:creationId xmlns="" xmlns:a16="http://schemas.microsoft.com/office/drawing/2014/main" id="{20BD23DC-CF4D-2E4F-9043-ADAF4F32951B}"/>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21" name="AutoShape 32" descr="mail?cmd=cookie">
          <a:extLst>
            <a:ext uri="{FF2B5EF4-FFF2-40B4-BE49-F238E27FC236}">
              <a16:creationId xmlns="" xmlns:a16="http://schemas.microsoft.com/office/drawing/2014/main" id="{FF499AB9-377B-6340-B07B-25EB139A73F9}"/>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2" name="AutoShape 43" descr="mail?cmd=cookie">
          <a:extLst>
            <a:ext uri="{FF2B5EF4-FFF2-40B4-BE49-F238E27FC236}">
              <a16:creationId xmlns="" xmlns:a16="http://schemas.microsoft.com/office/drawing/2014/main" id="{21EA88CE-FA5F-4F40-87C9-D81F10A199D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3" name="AutoShape 44" descr="mail?cmd=cookie">
          <a:extLst>
            <a:ext uri="{FF2B5EF4-FFF2-40B4-BE49-F238E27FC236}">
              <a16:creationId xmlns="" xmlns:a16="http://schemas.microsoft.com/office/drawing/2014/main" id="{AB3CFBB5-B167-EE41-897F-5BAF96925712}"/>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4" name="AutoShape 45" descr="mail?cmd=cookie">
          <a:extLst>
            <a:ext uri="{FF2B5EF4-FFF2-40B4-BE49-F238E27FC236}">
              <a16:creationId xmlns="" xmlns:a16="http://schemas.microsoft.com/office/drawing/2014/main" id="{24CB9E98-EC2F-2D47-8AF5-94929B2B2EE6}"/>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5" name="AutoShape 46" descr="mail?cmd=cookie">
          <a:extLst>
            <a:ext uri="{FF2B5EF4-FFF2-40B4-BE49-F238E27FC236}">
              <a16:creationId xmlns="" xmlns:a16="http://schemas.microsoft.com/office/drawing/2014/main" id="{4A2C461C-0261-6C45-9198-A12FE01D670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6" name="AutoShape 47" descr="mail?cmd=cookie">
          <a:extLst>
            <a:ext uri="{FF2B5EF4-FFF2-40B4-BE49-F238E27FC236}">
              <a16:creationId xmlns="" xmlns:a16="http://schemas.microsoft.com/office/drawing/2014/main" id="{123AFA9E-383A-8C42-8EF5-80A7D63DF61E}"/>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7" name="AutoShape 48" descr="mail?cmd=cookie">
          <a:extLst>
            <a:ext uri="{FF2B5EF4-FFF2-40B4-BE49-F238E27FC236}">
              <a16:creationId xmlns="" xmlns:a16="http://schemas.microsoft.com/office/drawing/2014/main" id="{CF0EBA6B-0B95-3F44-8F7B-FDFFBB4DCFA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8" name="AutoShape 49" descr="mail?cmd=cookie">
          <a:extLst>
            <a:ext uri="{FF2B5EF4-FFF2-40B4-BE49-F238E27FC236}">
              <a16:creationId xmlns="" xmlns:a16="http://schemas.microsoft.com/office/drawing/2014/main" id="{D5E44D5A-A64E-7442-94D1-1402DA845FC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29" name="AutoShape 50" descr="mail?cmd=cookie">
          <a:extLst>
            <a:ext uri="{FF2B5EF4-FFF2-40B4-BE49-F238E27FC236}">
              <a16:creationId xmlns="" xmlns:a16="http://schemas.microsoft.com/office/drawing/2014/main" id="{4122878E-26FF-1B4B-9273-C03C6315521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0" name="AutoShape 51" descr="mail?cmd=cookie">
          <a:extLst>
            <a:ext uri="{FF2B5EF4-FFF2-40B4-BE49-F238E27FC236}">
              <a16:creationId xmlns="" xmlns:a16="http://schemas.microsoft.com/office/drawing/2014/main" id="{1C023DE5-2572-7D4C-AEDE-4E8B77E54D4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1" name="AutoShape 52" descr="mail?cmd=cookie">
          <a:extLst>
            <a:ext uri="{FF2B5EF4-FFF2-40B4-BE49-F238E27FC236}">
              <a16:creationId xmlns="" xmlns:a16="http://schemas.microsoft.com/office/drawing/2014/main" id="{5BAC9056-8AD5-044F-9905-3FE55F937A1F}"/>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2" name="AutoShape 53" descr="mail?cmd=cookie">
          <a:extLst>
            <a:ext uri="{FF2B5EF4-FFF2-40B4-BE49-F238E27FC236}">
              <a16:creationId xmlns="" xmlns:a16="http://schemas.microsoft.com/office/drawing/2014/main" id="{E276CA5F-4655-EE4B-B296-3CD8F51D5D3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3" name="AutoShape 54" descr="mail?cmd=cookie">
          <a:extLst>
            <a:ext uri="{FF2B5EF4-FFF2-40B4-BE49-F238E27FC236}">
              <a16:creationId xmlns="" xmlns:a16="http://schemas.microsoft.com/office/drawing/2014/main" id="{B982BBD8-2E4B-9248-B991-0A0CEF1B26C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4" name="AutoShape 55" descr="mail?cmd=cookie">
          <a:extLst>
            <a:ext uri="{FF2B5EF4-FFF2-40B4-BE49-F238E27FC236}">
              <a16:creationId xmlns="" xmlns:a16="http://schemas.microsoft.com/office/drawing/2014/main" id="{F0CBD239-CA01-744F-9606-E7F1DFBA91A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5" name="AutoShape 56" descr="mail?cmd=cookie">
          <a:extLst>
            <a:ext uri="{FF2B5EF4-FFF2-40B4-BE49-F238E27FC236}">
              <a16:creationId xmlns="" xmlns:a16="http://schemas.microsoft.com/office/drawing/2014/main" id="{29D2FBC7-7C0B-9241-92C4-740C62748D87}"/>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6" name="AutoShape 57" descr="mail?cmd=cookie">
          <a:extLst>
            <a:ext uri="{FF2B5EF4-FFF2-40B4-BE49-F238E27FC236}">
              <a16:creationId xmlns="" xmlns:a16="http://schemas.microsoft.com/office/drawing/2014/main" id="{24297FC5-FF81-6247-8E50-F9B63BDD35D5}"/>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7" name="AutoShape 58" descr="mail?cmd=cookie">
          <a:extLst>
            <a:ext uri="{FF2B5EF4-FFF2-40B4-BE49-F238E27FC236}">
              <a16:creationId xmlns="" xmlns:a16="http://schemas.microsoft.com/office/drawing/2014/main" id="{AB4E3A55-E0C3-9242-BCBA-7A5061F5834B}"/>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8" name="AutoShape 59" descr="mail?cmd=cookie">
          <a:extLst>
            <a:ext uri="{FF2B5EF4-FFF2-40B4-BE49-F238E27FC236}">
              <a16:creationId xmlns="" xmlns:a16="http://schemas.microsoft.com/office/drawing/2014/main" id="{ACF1F46F-88D5-E944-A0F7-2B04F42C221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39" name="AutoShape 60" descr="mail?cmd=cookie">
          <a:extLst>
            <a:ext uri="{FF2B5EF4-FFF2-40B4-BE49-F238E27FC236}">
              <a16:creationId xmlns="" xmlns:a16="http://schemas.microsoft.com/office/drawing/2014/main" id="{E7E0BC89-BB9F-3A47-A549-18B91670AA48}"/>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40" name="AutoShape 61" descr="mail?cmd=cookie">
          <a:extLst>
            <a:ext uri="{FF2B5EF4-FFF2-40B4-BE49-F238E27FC236}">
              <a16:creationId xmlns="" xmlns:a16="http://schemas.microsoft.com/office/drawing/2014/main" id="{16EE97E9-8372-0349-BB46-5121E6CE1A30}"/>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41" name="AutoShape 62" descr="mail?cmd=cookie">
          <a:extLst>
            <a:ext uri="{FF2B5EF4-FFF2-40B4-BE49-F238E27FC236}">
              <a16:creationId xmlns="" xmlns:a16="http://schemas.microsoft.com/office/drawing/2014/main" id="{D7B1C994-BF23-AD4F-BBC5-4E9CA9FC3772}"/>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42" name="AutoShape 63" descr="mail?cmd=cookie">
          <a:extLst>
            <a:ext uri="{FF2B5EF4-FFF2-40B4-BE49-F238E27FC236}">
              <a16:creationId xmlns="" xmlns:a16="http://schemas.microsoft.com/office/drawing/2014/main" id="{F73096B5-EEDE-A846-A145-5ECBCE5A0124}"/>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43" name="AutoShape 64" descr="mail?cmd=cookie">
          <a:extLst>
            <a:ext uri="{FF2B5EF4-FFF2-40B4-BE49-F238E27FC236}">
              <a16:creationId xmlns="" xmlns:a16="http://schemas.microsoft.com/office/drawing/2014/main" id="{4DF6FDDB-5D47-F54A-BE28-1552EB6F764C}"/>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0</xdr:rowOff>
    </xdr:to>
    <xdr:sp macro="" textlink="">
      <xdr:nvSpPr>
        <xdr:cNvPr id="144" name="AutoShape 65" descr="mail?cmd=cookie">
          <a:extLst>
            <a:ext uri="{FF2B5EF4-FFF2-40B4-BE49-F238E27FC236}">
              <a16:creationId xmlns="" xmlns:a16="http://schemas.microsoft.com/office/drawing/2014/main" id="{FC10C04E-EA60-5B49-B1D1-10AB77587559}"/>
            </a:ext>
          </a:extLst>
        </xdr:cNvPr>
        <xdr:cNvSpPr>
          <a:spLocks noChangeAspect="1" noChangeArrowheads="1"/>
        </xdr:cNvSpPr>
      </xdr:nvSpPr>
      <xdr:spPr bwMode="auto">
        <a:xfrm>
          <a:off x="2533650" y="2907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45" name="AutoShape 66" descr="mail?cmd=cookie">
          <a:extLst>
            <a:ext uri="{FF2B5EF4-FFF2-40B4-BE49-F238E27FC236}">
              <a16:creationId xmlns="" xmlns:a16="http://schemas.microsoft.com/office/drawing/2014/main" id="{A9F373CA-E1C3-2B49-B95E-A742AA35A27B}"/>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0</xdr:colOff>
      <xdr:row>14</xdr:row>
      <xdr:rowOff>19050</xdr:rowOff>
    </xdr:to>
    <xdr:sp macro="" textlink="">
      <xdr:nvSpPr>
        <xdr:cNvPr id="146" name="AutoShape 67" descr="mail?cmd=cookie">
          <a:extLst>
            <a:ext uri="{FF2B5EF4-FFF2-40B4-BE49-F238E27FC236}">
              <a16:creationId xmlns="" xmlns:a16="http://schemas.microsoft.com/office/drawing/2014/main" id="{6D1843B4-D96D-094E-ABBC-5BF0296855D7}"/>
            </a:ext>
          </a:extLst>
        </xdr:cNvPr>
        <xdr:cNvSpPr>
          <a:spLocks noChangeAspect="1" noChangeArrowheads="1"/>
        </xdr:cNvSpPr>
      </xdr:nvSpPr>
      <xdr:spPr bwMode="auto">
        <a:xfrm>
          <a:off x="2533650" y="2907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14</xdr:row>
      <xdr:rowOff>9525</xdr:rowOff>
    </xdr:from>
    <xdr:to>
      <xdr:col>1</xdr:col>
      <xdr:colOff>228600</xdr:colOff>
      <xdr:row>14</xdr:row>
      <xdr:rowOff>9525</xdr:rowOff>
    </xdr:to>
    <xdr:sp macro="" textlink="">
      <xdr:nvSpPr>
        <xdr:cNvPr id="147" name="AutoShape 3" descr="mail?cmd=cookie">
          <a:extLst>
            <a:ext uri="{FF2B5EF4-FFF2-40B4-BE49-F238E27FC236}">
              <a16:creationId xmlns="" xmlns:a16="http://schemas.microsoft.com/office/drawing/2014/main" id="{1930E3D5-478C-914D-9B6D-AE5C28E9A312}"/>
            </a:ext>
          </a:extLst>
        </xdr:cNvPr>
        <xdr:cNvSpPr>
          <a:spLocks noChangeAspect="1" noChangeArrowheads="1"/>
        </xdr:cNvSpPr>
      </xdr:nvSpPr>
      <xdr:spPr bwMode="auto">
        <a:xfrm>
          <a:off x="895350" y="2908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971550</xdr:colOff>
      <xdr:row>14</xdr:row>
      <xdr:rowOff>114300</xdr:rowOff>
    </xdr:from>
    <xdr:to>
      <xdr:col>1</xdr:col>
      <xdr:colOff>981075</xdr:colOff>
      <xdr:row>14</xdr:row>
      <xdr:rowOff>114300</xdr:rowOff>
    </xdr:to>
    <xdr:sp macro="" textlink="">
      <xdr:nvSpPr>
        <xdr:cNvPr id="149" name="AutoShape 5" descr="mail?cmd=cookie">
          <a:extLst>
            <a:ext uri="{FF2B5EF4-FFF2-40B4-BE49-F238E27FC236}">
              <a16:creationId xmlns="" xmlns:a16="http://schemas.microsoft.com/office/drawing/2014/main" id="{5C8F6CE3-996B-CD4E-A63B-349B6810ADAE}"/>
            </a:ext>
          </a:extLst>
        </xdr:cNvPr>
        <xdr:cNvSpPr>
          <a:spLocks noChangeAspect="1" noChangeArrowheads="1"/>
        </xdr:cNvSpPr>
      </xdr:nvSpPr>
      <xdr:spPr bwMode="auto">
        <a:xfrm>
          <a:off x="1647825" y="2919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1" name="AutoShape 8" descr="mail?cmd=cookie">
          <a:extLst>
            <a:ext uri="{FF2B5EF4-FFF2-40B4-BE49-F238E27FC236}">
              <a16:creationId xmlns="" xmlns:a16="http://schemas.microsoft.com/office/drawing/2014/main" id="{509784AA-AA12-0A4E-993A-2412DD4DDCEF}"/>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2" name="AutoShape 9" descr="mail?cmd=cookie">
          <a:extLst>
            <a:ext uri="{FF2B5EF4-FFF2-40B4-BE49-F238E27FC236}">
              <a16:creationId xmlns="" xmlns:a16="http://schemas.microsoft.com/office/drawing/2014/main" id="{D8D9ED85-494C-AE46-A09A-E5064597E3C8}"/>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3" name="AutoShape 10" descr="mail?cmd=cookie">
          <a:extLst>
            <a:ext uri="{FF2B5EF4-FFF2-40B4-BE49-F238E27FC236}">
              <a16:creationId xmlns="" xmlns:a16="http://schemas.microsoft.com/office/drawing/2014/main" id="{2ADEDF2C-FE3C-D346-9C8F-581F820A460A}"/>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4" name="AutoShape 11" descr="mail?cmd=cookie">
          <a:extLst>
            <a:ext uri="{FF2B5EF4-FFF2-40B4-BE49-F238E27FC236}">
              <a16:creationId xmlns="" xmlns:a16="http://schemas.microsoft.com/office/drawing/2014/main" id="{5444EAB0-ABE3-8145-9B2E-AB996B458785}"/>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5" name="AutoShape 12" descr="mail?cmd=cookie">
          <a:extLst>
            <a:ext uri="{FF2B5EF4-FFF2-40B4-BE49-F238E27FC236}">
              <a16:creationId xmlns="" xmlns:a16="http://schemas.microsoft.com/office/drawing/2014/main" id="{B4485D6A-5406-134E-A102-5416C342A7E6}"/>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6" name="AutoShape 13" descr="mail?cmd=cookie">
          <a:extLst>
            <a:ext uri="{FF2B5EF4-FFF2-40B4-BE49-F238E27FC236}">
              <a16:creationId xmlns="" xmlns:a16="http://schemas.microsoft.com/office/drawing/2014/main" id="{17CF052B-94D3-1443-A6F9-5CBC5CBF2C2A}"/>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7" name="AutoShape 14" descr="mail?cmd=cookie">
          <a:extLst>
            <a:ext uri="{FF2B5EF4-FFF2-40B4-BE49-F238E27FC236}">
              <a16:creationId xmlns="" xmlns:a16="http://schemas.microsoft.com/office/drawing/2014/main" id="{956E82CD-820C-E34B-BF79-3F0FACADAD25}"/>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8" name="AutoShape 15" descr="mail?cmd=cookie">
          <a:extLst>
            <a:ext uri="{FF2B5EF4-FFF2-40B4-BE49-F238E27FC236}">
              <a16:creationId xmlns="" xmlns:a16="http://schemas.microsoft.com/office/drawing/2014/main" id="{17F13E7E-1436-8640-87AE-33B8D1ECAFB0}"/>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59" name="AutoShape 16" descr="mail?cmd=cookie">
          <a:extLst>
            <a:ext uri="{FF2B5EF4-FFF2-40B4-BE49-F238E27FC236}">
              <a16:creationId xmlns="" xmlns:a16="http://schemas.microsoft.com/office/drawing/2014/main" id="{6DDCDAB3-A304-9B4E-AE4D-2DE406065146}"/>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60" name="AutoShape 23" descr="mail?cmd=cookie">
          <a:extLst>
            <a:ext uri="{FF2B5EF4-FFF2-40B4-BE49-F238E27FC236}">
              <a16:creationId xmlns="" xmlns:a16="http://schemas.microsoft.com/office/drawing/2014/main" id="{249A493E-ECAA-6142-8539-0204652F792E}"/>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61" name="AutoShape 24" descr="mail?cmd=cookie">
          <a:extLst>
            <a:ext uri="{FF2B5EF4-FFF2-40B4-BE49-F238E27FC236}">
              <a16:creationId xmlns="" xmlns:a16="http://schemas.microsoft.com/office/drawing/2014/main" id="{BEDAC153-039C-B04C-958B-5045F0CF983D}"/>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62" name="AutoShape 25" descr="mail?cmd=cookie">
          <a:extLst>
            <a:ext uri="{FF2B5EF4-FFF2-40B4-BE49-F238E27FC236}">
              <a16:creationId xmlns="" xmlns:a16="http://schemas.microsoft.com/office/drawing/2014/main" id="{CDBB32B6-8A8A-B740-AA00-1F410DB7B528}"/>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63" name="AutoShape 26" descr="mail?cmd=cookie">
          <a:extLst>
            <a:ext uri="{FF2B5EF4-FFF2-40B4-BE49-F238E27FC236}">
              <a16:creationId xmlns="" xmlns:a16="http://schemas.microsoft.com/office/drawing/2014/main" id="{77838C6B-F845-5846-9C46-3FC16DAAA5DC}"/>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64" name="AutoShape 27" descr="mail?cmd=cookie">
          <a:extLst>
            <a:ext uri="{FF2B5EF4-FFF2-40B4-BE49-F238E27FC236}">
              <a16:creationId xmlns="" xmlns:a16="http://schemas.microsoft.com/office/drawing/2014/main" id="{A086EAFB-7A10-9A4A-826D-AE49B4D14390}"/>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65" name="AutoShape 28" descr="mail?cmd=cookie">
          <a:extLst>
            <a:ext uri="{FF2B5EF4-FFF2-40B4-BE49-F238E27FC236}">
              <a16:creationId xmlns="" xmlns:a16="http://schemas.microsoft.com/office/drawing/2014/main" id="{51111970-F611-EF45-A9FD-7F1A96C895D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66" name="AutoShape 29" descr="mail?cmd=cookie">
          <a:extLst>
            <a:ext uri="{FF2B5EF4-FFF2-40B4-BE49-F238E27FC236}">
              <a16:creationId xmlns="" xmlns:a16="http://schemas.microsoft.com/office/drawing/2014/main" id="{4362BDBA-577D-1943-BFB7-592ED071A3D4}"/>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67" name="AutoShape 30" descr="mail?cmd=cookie">
          <a:extLst>
            <a:ext uri="{FF2B5EF4-FFF2-40B4-BE49-F238E27FC236}">
              <a16:creationId xmlns="" xmlns:a16="http://schemas.microsoft.com/office/drawing/2014/main" id="{1425ADF8-28B0-9E4F-943F-DAB484BFC062}"/>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68" name="AutoShape 31" descr="mail?cmd=cookie">
          <a:extLst>
            <a:ext uri="{FF2B5EF4-FFF2-40B4-BE49-F238E27FC236}">
              <a16:creationId xmlns="" xmlns:a16="http://schemas.microsoft.com/office/drawing/2014/main" id="{934A09BE-7007-494A-BC1D-39BCDDDE2946}"/>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69" name="AutoShape 32" descr="mail?cmd=cookie">
          <a:extLst>
            <a:ext uri="{FF2B5EF4-FFF2-40B4-BE49-F238E27FC236}">
              <a16:creationId xmlns="" xmlns:a16="http://schemas.microsoft.com/office/drawing/2014/main" id="{2AD6DA7D-D8BA-2B4F-BC69-7EDADAAA6296}"/>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0" name="AutoShape 43" descr="mail?cmd=cookie">
          <a:extLst>
            <a:ext uri="{FF2B5EF4-FFF2-40B4-BE49-F238E27FC236}">
              <a16:creationId xmlns="" xmlns:a16="http://schemas.microsoft.com/office/drawing/2014/main" id="{AE01118C-F9A0-444C-A5F3-5FFF4AC39DF1}"/>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1" name="AutoShape 44" descr="mail?cmd=cookie">
          <a:extLst>
            <a:ext uri="{FF2B5EF4-FFF2-40B4-BE49-F238E27FC236}">
              <a16:creationId xmlns="" xmlns:a16="http://schemas.microsoft.com/office/drawing/2014/main" id="{805F8C70-67B8-CD43-9497-E3747B93DE0B}"/>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2" name="AutoShape 45" descr="mail?cmd=cookie">
          <a:extLst>
            <a:ext uri="{FF2B5EF4-FFF2-40B4-BE49-F238E27FC236}">
              <a16:creationId xmlns="" xmlns:a16="http://schemas.microsoft.com/office/drawing/2014/main" id="{B574B788-B1D4-FF4A-BB6D-BEB417080519}"/>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3" name="AutoShape 46" descr="mail?cmd=cookie">
          <a:extLst>
            <a:ext uri="{FF2B5EF4-FFF2-40B4-BE49-F238E27FC236}">
              <a16:creationId xmlns="" xmlns:a16="http://schemas.microsoft.com/office/drawing/2014/main" id="{726F2907-0C4B-E143-A4EE-02F0B3C15D50}"/>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4" name="AutoShape 47" descr="mail?cmd=cookie">
          <a:extLst>
            <a:ext uri="{FF2B5EF4-FFF2-40B4-BE49-F238E27FC236}">
              <a16:creationId xmlns="" xmlns:a16="http://schemas.microsoft.com/office/drawing/2014/main" id="{4212956D-E572-7344-A506-FEA59319B351}"/>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5" name="AutoShape 48" descr="mail?cmd=cookie">
          <a:extLst>
            <a:ext uri="{FF2B5EF4-FFF2-40B4-BE49-F238E27FC236}">
              <a16:creationId xmlns="" xmlns:a16="http://schemas.microsoft.com/office/drawing/2014/main" id="{048E0FAF-D790-4244-996E-5A696D2BEF79}"/>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6" name="AutoShape 49" descr="mail?cmd=cookie">
          <a:extLst>
            <a:ext uri="{FF2B5EF4-FFF2-40B4-BE49-F238E27FC236}">
              <a16:creationId xmlns="" xmlns:a16="http://schemas.microsoft.com/office/drawing/2014/main" id="{DF6E5879-F849-4F41-8510-03148B91320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7" name="AutoShape 50" descr="mail?cmd=cookie">
          <a:extLst>
            <a:ext uri="{FF2B5EF4-FFF2-40B4-BE49-F238E27FC236}">
              <a16:creationId xmlns="" xmlns:a16="http://schemas.microsoft.com/office/drawing/2014/main" id="{B9ACE487-299A-3143-81B7-4ED949A8B6A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8" name="AutoShape 51" descr="mail?cmd=cookie">
          <a:extLst>
            <a:ext uri="{FF2B5EF4-FFF2-40B4-BE49-F238E27FC236}">
              <a16:creationId xmlns="" xmlns:a16="http://schemas.microsoft.com/office/drawing/2014/main" id="{00F02565-3346-9F44-96CC-E89912781DCA}"/>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79" name="AutoShape 52" descr="mail?cmd=cookie">
          <a:extLst>
            <a:ext uri="{FF2B5EF4-FFF2-40B4-BE49-F238E27FC236}">
              <a16:creationId xmlns="" xmlns:a16="http://schemas.microsoft.com/office/drawing/2014/main" id="{BC243276-EF05-E34E-959C-3076B4F0B22E}"/>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0" name="AutoShape 53" descr="mail?cmd=cookie">
          <a:extLst>
            <a:ext uri="{FF2B5EF4-FFF2-40B4-BE49-F238E27FC236}">
              <a16:creationId xmlns="" xmlns:a16="http://schemas.microsoft.com/office/drawing/2014/main" id="{BBA8CBB8-DA14-8A4F-8EAF-D8A268FC5993}"/>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1" name="AutoShape 54" descr="mail?cmd=cookie">
          <a:extLst>
            <a:ext uri="{FF2B5EF4-FFF2-40B4-BE49-F238E27FC236}">
              <a16:creationId xmlns="" xmlns:a16="http://schemas.microsoft.com/office/drawing/2014/main" id="{BFF4F3FA-A64C-364E-AE9A-C08A8557C5B3}"/>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2" name="AutoShape 55" descr="mail?cmd=cookie">
          <a:extLst>
            <a:ext uri="{FF2B5EF4-FFF2-40B4-BE49-F238E27FC236}">
              <a16:creationId xmlns="" xmlns:a16="http://schemas.microsoft.com/office/drawing/2014/main" id="{6043DF8A-E3A2-EB4A-B163-1D24038C18CC}"/>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3" name="AutoShape 56" descr="mail?cmd=cookie">
          <a:extLst>
            <a:ext uri="{FF2B5EF4-FFF2-40B4-BE49-F238E27FC236}">
              <a16:creationId xmlns="" xmlns:a16="http://schemas.microsoft.com/office/drawing/2014/main" id="{19B96766-878A-1240-BF34-6BB973BFEF81}"/>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4" name="AutoShape 57" descr="mail?cmd=cookie">
          <a:extLst>
            <a:ext uri="{FF2B5EF4-FFF2-40B4-BE49-F238E27FC236}">
              <a16:creationId xmlns="" xmlns:a16="http://schemas.microsoft.com/office/drawing/2014/main" id="{0AEA6B60-605F-1B46-A3FF-0AF1EBFF1ED2}"/>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5" name="AutoShape 58" descr="mail?cmd=cookie">
          <a:extLst>
            <a:ext uri="{FF2B5EF4-FFF2-40B4-BE49-F238E27FC236}">
              <a16:creationId xmlns="" xmlns:a16="http://schemas.microsoft.com/office/drawing/2014/main" id="{D513E576-3012-E343-B441-5A3192CBF488}"/>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6" name="AutoShape 59" descr="mail?cmd=cookie">
          <a:extLst>
            <a:ext uri="{FF2B5EF4-FFF2-40B4-BE49-F238E27FC236}">
              <a16:creationId xmlns="" xmlns:a16="http://schemas.microsoft.com/office/drawing/2014/main" id="{18E7AF3A-B5DB-944F-95E2-0306612ED637}"/>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87" name="AutoShape 60" descr="mail?cmd=cookie">
          <a:extLst>
            <a:ext uri="{FF2B5EF4-FFF2-40B4-BE49-F238E27FC236}">
              <a16:creationId xmlns="" xmlns:a16="http://schemas.microsoft.com/office/drawing/2014/main" id="{80F48F08-3AA6-D141-BB9D-EF306C3A6289}"/>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88" name="AutoShape 61" descr="mail?cmd=cookie">
          <a:extLst>
            <a:ext uri="{FF2B5EF4-FFF2-40B4-BE49-F238E27FC236}">
              <a16:creationId xmlns="" xmlns:a16="http://schemas.microsoft.com/office/drawing/2014/main" id="{BE25D6A9-077C-6641-93CC-A51BD4C088F2}"/>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89" name="AutoShape 62" descr="mail?cmd=cookie">
          <a:extLst>
            <a:ext uri="{FF2B5EF4-FFF2-40B4-BE49-F238E27FC236}">
              <a16:creationId xmlns="" xmlns:a16="http://schemas.microsoft.com/office/drawing/2014/main" id="{0A32B9DC-A4C7-CD4D-B0D0-A1F83CCDC17C}"/>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90" name="AutoShape 63" descr="mail?cmd=cookie">
          <a:extLst>
            <a:ext uri="{FF2B5EF4-FFF2-40B4-BE49-F238E27FC236}">
              <a16:creationId xmlns="" xmlns:a16="http://schemas.microsoft.com/office/drawing/2014/main" id="{5F394225-69C4-1E4E-95CB-1C93DCB7A61B}"/>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91" name="AutoShape 64" descr="mail?cmd=cookie">
          <a:extLst>
            <a:ext uri="{FF2B5EF4-FFF2-40B4-BE49-F238E27FC236}">
              <a16:creationId xmlns="" xmlns:a16="http://schemas.microsoft.com/office/drawing/2014/main" id="{FEE65B7C-3D41-B64B-A368-09202F449E70}"/>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0</xdr:rowOff>
    </xdr:to>
    <xdr:sp macro="" textlink="">
      <xdr:nvSpPr>
        <xdr:cNvPr id="192" name="AutoShape 65" descr="mail?cmd=cookie">
          <a:extLst>
            <a:ext uri="{FF2B5EF4-FFF2-40B4-BE49-F238E27FC236}">
              <a16:creationId xmlns="" xmlns:a16="http://schemas.microsoft.com/office/drawing/2014/main" id="{33193054-A886-8647-BA31-99DC2CABCC66}"/>
            </a:ext>
          </a:extLst>
        </xdr:cNvPr>
        <xdr:cNvSpPr>
          <a:spLocks noChangeAspect="1" noChangeArrowheads="1"/>
        </xdr:cNvSpPr>
      </xdr:nvSpPr>
      <xdr:spPr bwMode="auto">
        <a:xfrm>
          <a:off x="676275" y="2907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93" name="AutoShape 66" descr="mail?cmd=cookie">
          <a:extLst>
            <a:ext uri="{FF2B5EF4-FFF2-40B4-BE49-F238E27FC236}">
              <a16:creationId xmlns="" xmlns:a16="http://schemas.microsoft.com/office/drawing/2014/main" id="{44FE73B0-78FC-6B41-A0EB-749C086C1C12}"/>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xdr:colOff>
      <xdr:row>14</xdr:row>
      <xdr:rowOff>19050</xdr:rowOff>
    </xdr:to>
    <xdr:sp macro="" textlink="">
      <xdr:nvSpPr>
        <xdr:cNvPr id="194" name="AutoShape 67" descr="mail?cmd=cookie">
          <a:extLst>
            <a:ext uri="{FF2B5EF4-FFF2-40B4-BE49-F238E27FC236}">
              <a16:creationId xmlns="" xmlns:a16="http://schemas.microsoft.com/office/drawing/2014/main" id="{60F22352-7527-3643-9197-87E1428C2AF2}"/>
            </a:ext>
          </a:extLst>
        </xdr:cNvPr>
        <xdr:cNvSpPr>
          <a:spLocks noChangeAspect="1" noChangeArrowheads="1"/>
        </xdr:cNvSpPr>
      </xdr:nvSpPr>
      <xdr:spPr bwMode="auto">
        <a:xfrm>
          <a:off x="676275" y="290798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0</xdr:colOff>
      <xdr:row>16</xdr:row>
      <xdr:rowOff>0</xdr:rowOff>
    </xdr:from>
    <xdr:to>
      <xdr:col>22</xdr:col>
      <xdr:colOff>540844</xdr:colOff>
      <xdr:row>16</xdr:row>
      <xdr:rowOff>19050</xdr:rowOff>
    </xdr:to>
    <xdr:sp macro="" textlink="">
      <xdr:nvSpPr>
        <xdr:cNvPr id="62" name="Text Box 2"/>
        <xdr:cNvSpPr txBox="1">
          <a:spLocks noChangeArrowheads="1"/>
        </xdr:cNvSpPr>
      </xdr:nvSpPr>
      <xdr:spPr bwMode="auto">
        <a:xfrm>
          <a:off x="5048250" y="1493520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1009650</xdr:colOff>
      <xdr:row>18</xdr:row>
      <xdr:rowOff>0</xdr:rowOff>
    </xdr:from>
    <xdr:ext cx="221797" cy="57150"/>
    <xdr:sp macro="" textlink="">
      <xdr:nvSpPr>
        <xdr:cNvPr id="4"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5"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6"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8"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9"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3722" cy="19050"/>
    <xdr:sp macro="" textlink="">
      <xdr:nvSpPr>
        <xdr:cNvPr id="10"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11"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12"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13"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14"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6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7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9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2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2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2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2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5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7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3722" cy="133350"/>
    <xdr:sp macro="" textlink="">
      <xdr:nvSpPr>
        <xdr:cNvPr id="194"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195"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0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1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3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5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5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5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5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5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5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8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1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1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1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6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7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7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0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2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5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8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504"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533400" cy="19050"/>
    <xdr:sp macro="" textlink="">
      <xdr:nvSpPr>
        <xdr:cNvPr id="505"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3722" cy="19050"/>
    <xdr:sp macro="" textlink="">
      <xdr:nvSpPr>
        <xdr:cNvPr id="506"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507"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508"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509"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510"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6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6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6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6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6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6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6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6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6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6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8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8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6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1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1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2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2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2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2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2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2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2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2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2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2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4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6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68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8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8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69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0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0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0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0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0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70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0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0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0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0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2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7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74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5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6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7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8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7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8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0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0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0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0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0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0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81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1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82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3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4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5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6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6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6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6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8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6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87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7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8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89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9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3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3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4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95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5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6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7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9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99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3722" cy="19050"/>
    <xdr:sp macro="" textlink="">
      <xdr:nvSpPr>
        <xdr:cNvPr id="998"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999"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1000"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1001"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1002"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0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1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3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0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4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5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5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5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5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5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05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5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5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5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5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6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7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7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7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07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7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8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09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10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1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1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1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2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3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6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7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1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17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8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19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9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19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0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1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3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3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3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23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3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3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3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3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3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3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4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24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4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6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7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8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9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9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9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9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9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2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29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29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29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29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30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30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30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30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0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0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0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0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0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0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1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2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32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2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4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35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5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5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6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6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6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6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6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36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6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6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6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6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8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39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0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4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2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2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2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3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4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4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4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4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4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44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4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4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4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4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5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6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7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8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48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48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3722" cy="19050"/>
    <xdr:sp macro="" textlink="">
      <xdr:nvSpPr>
        <xdr:cNvPr id="1490"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1491"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1492"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1493"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1494"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4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4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4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4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4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0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1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2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53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54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4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4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5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6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6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6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6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6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56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6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6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6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6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8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59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60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60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0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2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3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4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6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6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6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6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6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6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6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6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6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6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7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67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7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68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69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0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1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2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2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2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2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2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72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2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2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2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2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3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3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3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73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3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3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3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3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3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4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5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17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8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8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9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9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9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9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9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179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79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79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79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79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0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1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1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1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181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1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1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1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1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1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1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2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3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18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85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5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5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6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7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89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19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1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2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193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3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3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4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5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6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7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7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7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19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7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7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7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7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7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7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8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198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50372" cy="123825"/>
    <xdr:sp macro="" textlink="">
      <xdr:nvSpPr>
        <xdr:cNvPr id="1982"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3"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4"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5"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6"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8"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89"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90"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3722" cy="19050"/>
    <xdr:sp macro="" textlink="">
      <xdr:nvSpPr>
        <xdr:cNvPr id="1991"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3722" cy="133350"/>
    <xdr:sp macro="" textlink="">
      <xdr:nvSpPr>
        <xdr:cNvPr id="1992"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1993"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1994"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50372" cy="123825"/>
    <xdr:sp macro="" textlink="">
      <xdr:nvSpPr>
        <xdr:cNvPr id="1995"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96"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199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1998"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1999"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2000"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2001"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2002"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2003"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2004"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2005"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3722" cy="19050"/>
    <xdr:sp macro="" textlink="">
      <xdr:nvSpPr>
        <xdr:cNvPr id="2006"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2007"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2008"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2009"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2010"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2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0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5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5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5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5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6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6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6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06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6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6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6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6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6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6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7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8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08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8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0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1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1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1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2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2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2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2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2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2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2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2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2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2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4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1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18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3722" cy="133350"/>
    <xdr:sp macro="" textlink="">
      <xdr:nvSpPr>
        <xdr:cNvPr id="2188"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2189"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19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20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20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20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20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20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20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0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0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0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0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2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2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24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5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6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7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8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2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3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3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3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3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0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0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0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0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0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0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1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31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1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32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3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4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5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6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6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6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6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3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6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6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6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6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7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7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7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37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7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7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7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7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7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8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39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4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3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3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3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3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3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3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3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3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4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5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5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5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45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5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6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7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4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49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2498"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533400" cy="19050"/>
    <xdr:sp macro="" textlink="">
      <xdr:nvSpPr>
        <xdr:cNvPr id="2499"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3722" cy="19050"/>
    <xdr:sp macro="" textlink="">
      <xdr:nvSpPr>
        <xdr:cNvPr id="2500"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2501"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2502"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2503"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2504"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0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0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0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0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0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1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2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3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54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55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5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5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6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7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7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7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7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7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57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7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7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7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7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8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59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0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1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61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1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2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3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4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5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7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7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7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67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7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7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7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7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7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7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8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68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8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69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0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1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2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3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3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3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3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3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73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3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3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3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3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4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4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4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74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4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5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6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7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8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79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79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79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80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80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80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80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80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280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0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0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0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0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1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2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2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2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282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2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2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2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2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2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2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3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4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285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86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6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6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7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8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89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0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29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2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3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294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4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4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5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6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7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8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8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8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298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8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8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8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8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8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8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9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299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3722" cy="19050"/>
    <xdr:sp macro="" textlink="">
      <xdr:nvSpPr>
        <xdr:cNvPr id="2992"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2993"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2994"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2995"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2996"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9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9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299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0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3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4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0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04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5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06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6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6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7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8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0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10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10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10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10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0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0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0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0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0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0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1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1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2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3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4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5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6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6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6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6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1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6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6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6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6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7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7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7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17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7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7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7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7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7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7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8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9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19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19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0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1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22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2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2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3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3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3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3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3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23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3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3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3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3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4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5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6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7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2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0"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1"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2"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3"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29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9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29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0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31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1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1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1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1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2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3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4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5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35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35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6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7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8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39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1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1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1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4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1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1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1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1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1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1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2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2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2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43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4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5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6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7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7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7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7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47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7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7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7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7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8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8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8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48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3722" cy="19050"/>
    <xdr:sp macro="" textlink="">
      <xdr:nvSpPr>
        <xdr:cNvPr id="3484" name="AutoShape 1" descr="mail?cmd=cookie"/>
        <xdr:cNvSpPr>
          <a:spLocks noChangeAspect="1" noChangeArrowheads="1"/>
        </xdr:cNvSpPr>
      </xdr:nvSpPr>
      <xdr:spPr bwMode="auto">
        <a:xfrm>
          <a:off x="94297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3722" cy="19050"/>
    <xdr:sp macro="" textlink="">
      <xdr:nvSpPr>
        <xdr:cNvPr id="3485" name="AutoShape 18" descr="mail?cmd=cookie"/>
        <xdr:cNvSpPr>
          <a:spLocks noChangeAspect="1" noChangeArrowheads="1"/>
        </xdr:cNvSpPr>
      </xdr:nvSpPr>
      <xdr:spPr bwMode="auto">
        <a:xfrm>
          <a:off x="1114425"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3722" cy="19050"/>
    <xdr:sp macro="" textlink="">
      <xdr:nvSpPr>
        <xdr:cNvPr id="3486" name="AutoShape 4" descr="mail?cmd=cookie"/>
        <xdr:cNvSpPr>
          <a:spLocks noChangeAspect="1" noChangeArrowheads="1"/>
        </xdr:cNvSpPr>
      </xdr:nvSpPr>
      <xdr:spPr bwMode="auto">
        <a:xfrm>
          <a:off x="11239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3722" cy="19050"/>
    <xdr:sp macro="" textlink="">
      <xdr:nvSpPr>
        <xdr:cNvPr id="3487" name="AutoShape 5" descr="mail?cmd=cookie"/>
        <xdr:cNvSpPr>
          <a:spLocks noChangeAspect="1" noChangeArrowheads="1"/>
        </xdr:cNvSpPr>
      </xdr:nvSpPr>
      <xdr:spPr bwMode="auto">
        <a:xfrm>
          <a:off x="8382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3722" cy="19050"/>
    <xdr:sp macro="" textlink="">
      <xdr:nvSpPr>
        <xdr:cNvPr id="3488" name="AutoShape 18" descr="mail?cmd=cookie"/>
        <xdr:cNvSpPr>
          <a:spLocks noChangeAspect="1" noChangeArrowheads="1"/>
        </xdr:cNvSpPr>
      </xdr:nvSpPr>
      <xdr:spPr bwMode="auto">
        <a:xfrm>
          <a:off x="95250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8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49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0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1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3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3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3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5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34"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35"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36"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37"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38"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39"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40"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541"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4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55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6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7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8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5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59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59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59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59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0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0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0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0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0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0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0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0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0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2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4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6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5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5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6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6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6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6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6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66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6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6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6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6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8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8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8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68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8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8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8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8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8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8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69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0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7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72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2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2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3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37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2"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3"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4"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5"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6"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7"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8"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3789"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7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38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0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0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38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44"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45"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46"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47"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4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4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5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85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5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8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39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06"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07"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08"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09"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10"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11"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12"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13"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1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1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1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1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1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1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39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3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39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68"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69"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70"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71"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72"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73"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74"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3975"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50372" cy="123825"/>
    <xdr:sp macro="" textlink="">
      <xdr:nvSpPr>
        <xdr:cNvPr id="3976"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77"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78"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79"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80"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81"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82"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83"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84"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3722" cy="19050"/>
    <xdr:sp macro="" textlink="">
      <xdr:nvSpPr>
        <xdr:cNvPr id="3985" name="AutoShape 1" descr="mail?cmd=cookie"/>
        <xdr:cNvSpPr>
          <a:spLocks noChangeAspect="1" noChangeArrowheads="1"/>
        </xdr:cNvSpPr>
      </xdr:nvSpPr>
      <xdr:spPr bwMode="auto">
        <a:xfrm>
          <a:off x="857250" y="3781425"/>
          <a:ext cx="38372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3722" cy="133350"/>
    <xdr:sp macro="" textlink="">
      <xdr:nvSpPr>
        <xdr:cNvPr id="3986" name="AutoShape 1" descr="mail?cmd=cookie"/>
        <xdr:cNvSpPr>
          <a:spLocks noChangeAspect="1" noChangeArrowheads="1"/>
        </xdr:cNvSpPr>
      </xdr:nvSpPr>
      <xdr:spPr bwMode="auto">
        <a:xfrm>
          <a:off x="676275" y="3781425"/>
          <a:ext cx="383722"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3987"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3988"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50372" cy="123825"/>
    <xdr:sp macro="" textlink="">
      <xdr:nvSpPr>
        <xdr:cNvPr id="3989" name="Text Box 124"/>
        <xdr:cNvSpPr txBox="1">
          <a:spLocks noChangeArrowheads="1"/>
        </xdr:cNvSpPr>
      </xdr:nvSpPr>
      <xdr:spPr bwMode="auto">
        <a:xfrm>
          <a:off x="1371600" y="3781425"/>
          <a:ext cx="250372"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90"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123825"/>
    <xdr:sp macro="" textlink="">
      <xdr:nvSpPr>
        <xdr:cNvPr id="3991" name="Text Box 124"/>
        <xdr:cNvSpPr txBox="1">
          <a:spLocks noChangeArrowheads="1"/>
        </xdr:cNvSpPr>
      </xdr:nvSpPr>
      <xdr:spPr bwMode="auto">
        <a:xfrm>
          <a:off x="1371600" y="3781425"/>
          <a:ext cx="221797"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3992"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3993"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21797" cy="57150"/>
    <xdr:sp macro="" textlink="">
      <xdr:nvSpPr>
        <xdr:cNvPr id="3994" name="Text Box 124"/>
        <xdr:cNvSpPr txBox="1">
          <a:spLocks noChangeArrowheads="1"/>
        </xdr:cNvSpPr>
      </xdr:nvSpPr>
      <xdr:spPr bwMode="auto">
        <a:xfrm>
          <a:off x="1371600" y="3781425"/>
          <a:ext cx="221797"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399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399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399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399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1000" cy="19050"/>
    <xdr:sp macro="" textlink="">
      <xdr:nvSpPr>
        <xdr:cNvPr id="3999"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4000"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4001"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4002"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4003"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0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0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0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0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0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1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2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3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04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4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05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5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5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5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6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7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7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7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7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07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7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7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7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7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8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09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0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11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2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3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4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6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7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7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1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1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1000" cy="133350"/>
    <xdr:sp macro="" textlink="">
      <xdr:nvSpPr>
        <xdr:cNvPr id="4181"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4182"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8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19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19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0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1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2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3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3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3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3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23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3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3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3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3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3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4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4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24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4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5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8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2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29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29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29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30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30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30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30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30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0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0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0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0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0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1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2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2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32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2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3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35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3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6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6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6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7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39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4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2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3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44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4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4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4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5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6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7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8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8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48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8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49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600075" cy="28575"/>
    <xdr:sp macro="" textlink="">
      <xdr:nvSpPr>
        <xdr:cNvPr id="4491"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533400" cy="19050"/>
    <xdr:sp macro="" textlink="">
      <xdr:nvSpPr>
        <xdr:cNvPr id="4492"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4493"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4494"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4495"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4496"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4497"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49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49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0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1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3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4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4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5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4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55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5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56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6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7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8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59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6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60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60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60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60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0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1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1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1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2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4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5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6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7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7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7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67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7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7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7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7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8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9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9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69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69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0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1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72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2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73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3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3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3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7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479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7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0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48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4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5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5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48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8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8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49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3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49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6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49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8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8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8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498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4985"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4986"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4987"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4988"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4989"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499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0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1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2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3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3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3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0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3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3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3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3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3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4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4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04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4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5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0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7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8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0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9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9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09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0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0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0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0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0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1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2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3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1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1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6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6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6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7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8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8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8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8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1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8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8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8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8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19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0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1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2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2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2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5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7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8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8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2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8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29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29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30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1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2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3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4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4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4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3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4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4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4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4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4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5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5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35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8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39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4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1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1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1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1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1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2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3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3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43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4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5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4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6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4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18</xdr:row>
      <xdr:rowOff>0</xdr:rowOff>
    </xdr:from>
    <xdr:ext cx="381000" cy="19050"/>
    <xdr:sp macro="" textlink="">
      <xdr:nvSpPr>
        <xdr:cNvPr id="5477"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18</xdr:row>
      <xdr:rowOff>0</xdr:rowOff>
    </xdr:from>
    <xdr:ext cx="381000" cy="19050"/>
    <xdr:sp macro="" textlink="">
      <xdr:nvSpPr>
        <xdr:cNvPr id="5478"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18</xdr:row>
      <xdr:rowOff>0</xdr:rowOff>
    </xdr:from>
    <xdr:ext cx="381000" cy="19050"/>
    <xdr:sp macro="" textlink="">
      <xdr:nvSpPr>
        <xdr:cNvPr id="5479"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18</xdr:row>
      <xdr:rowOff>0</xdr:rowOff>
    </xdr:from>
    <xdr:ext cx="381000" cy="19050"/>
    <xdr:sp macro="" textlink="">
      <xdr:nvSpPr>
        <xdr:cNvPr id="5480"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18</xdr:row>
      <xdr:rowOff>0</xdr:rowOff>
    </xdr:from>
    <xdr:ext cx="381000" cy="19050"/>
    <xdr:sp macro="" textlink="">
      <xdr:nvSpPr>
        <xdr:cNvPr id="5481"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4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0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1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5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2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2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2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3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3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3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3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53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3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3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3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3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3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4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5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5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55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5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6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5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8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59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5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5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5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2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3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4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6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65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5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6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67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7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7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7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8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69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0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1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1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7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1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72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3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4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5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6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7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7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7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7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9050"/>
    <xdr:sp macro="" textlink="">
      <xdr:nvSpPr>
        <xdr:cNvPr id="57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7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7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7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7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7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8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8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19050"/>
    <xdr:sp macro="" textlink="">
      <xdr:nvSpPr>
        <xdr:cNvPr id="578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8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79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66675"/>
    <xdr:sp macro="" textlink="">
      <xdr:nvSpPr>
        <xdr:cNvPr id="580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0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1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2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47625"/>
    <xdr:sp macro="" textlink="">
      <xdr:nvSpPr>
        <xdr:cNvPr id="58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3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3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3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4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4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4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4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4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6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7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38100"/>
    <xdr:sp macro="" textlink="">
      <xdr:nvSpPr>
        <xdr:cNvPr id="58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89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0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0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0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0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1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2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2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2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2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133350"/>
    <xdr:sp macro="" textlink="">
      <xdr:nvSpPr>
        <xdr:cNvPr id="592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2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2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2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2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3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4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5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381000" cy="95250"/>
    <xdr:sp macro="" textlink="">
      <xdr:nvSpPr>
        <xdr:cNvPr id="59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xdr:row>
      <xdr:rowOff>0</xdr:rowOff>
    </xdr:from>
    <xdr:ext cx="9525" cy="28575"/>
    <xdr:sp macro="" textlink="">
      <xdr:nvSpPr>
        <xdr:cNvPr id="596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69"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4"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5"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6"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7"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79"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0"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1"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4"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5"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6"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8"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89"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0"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2"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3"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4"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5"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7"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599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1"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2"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3"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4"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6"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7"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8"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0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0"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1"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2"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3"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5"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6"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7"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01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19"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0"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1"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2"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3"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4"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5"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026"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27"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28"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29"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0"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1"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2"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3"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4"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5"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6"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7"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8"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39"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40"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41"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42"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43"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044"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45"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46"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47"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48"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49"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0"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1"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2"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3"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4"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5"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6"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7"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8"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59"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0"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1"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2"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3"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4"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5"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6"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7"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8"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69"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0"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2"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3"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4"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5"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6"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7"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8"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79"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08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08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89"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0"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1"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2"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4"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5"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6"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8"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099"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0"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1"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3"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4"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5"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7"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8"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09"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0"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2"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3"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4"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6"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7"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8"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19"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1"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2"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3"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5"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6"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7"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8"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2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0"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1"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2"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4"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5"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6"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7"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39"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40"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41"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14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4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15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1"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2"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3"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4"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5"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6"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7"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8"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5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0"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1"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2"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3"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4"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5"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6"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7"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16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69"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0"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1"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2"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3"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4"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5"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6"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7"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8"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79"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0"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1"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2"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3"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4"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5"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6"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7"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8"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89"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0"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1"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2"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3"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4"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6"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7"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8"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199"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200"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201"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202"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203"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20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0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0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0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0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0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1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1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21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4"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5"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6"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8"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19"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0"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2"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3"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4"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5"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7"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2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1"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2"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3"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4"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6"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7"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8"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3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0"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1"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2"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3"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5"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6"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7"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49"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0"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1"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2"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4"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5"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6"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8"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59"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0"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1"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3"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4"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5"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26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67"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68"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69"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70"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71"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72"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73"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274"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75"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76"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77"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78"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79"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0"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1"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2"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3"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4"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5"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6"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7"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8"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89"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90"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91"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292"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3"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4"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5"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6"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7"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8"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299"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0"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2"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3"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4"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5"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6"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7"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8"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09"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1"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2"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3"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4"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5"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6"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7"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8"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19"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0"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1"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2"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3"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4"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5"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6"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7"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328"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2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3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37"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38"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39"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0"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2"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3"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4"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6"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7"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8"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49"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1"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2"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3"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5"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6"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7"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8"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5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0"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1"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2"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4"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5"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6"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7"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69"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0"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1"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3"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4"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5"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6"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8"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79"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0"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2"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3"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4"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5"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7"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8"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89"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39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39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399"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0"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1"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2"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4"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5"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6"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8"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09"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0"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1"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3"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4"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5"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41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17"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18"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19"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0"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1"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2"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3"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4"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6"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7"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8"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29"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0"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1"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2"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3"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5"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6"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7"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8"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39"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0"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1"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2"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3"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4"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5"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6"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7"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8"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49"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50"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51"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452"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5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46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18</xdr:row>
      <xdr:rowOff>0</xdr:rowOff>
    </xdr:from>
    <xdr:ext cx="602796" cy="28575"/>
    <xdr:sp macro="" textlink="">
      <xdr:nvSpPr>
        <xdr:cNvPr id="6461"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600075" cy="28575"/>
    <xdr:sp macro="" textlink="">
      <xdr:nvSpPr>
        <xdr:cNvPr id="6462" name="Text Box 2"/>
        <xdr:cNvSpPr txBox="1">
          <a:spLocks noChangeArrowheads="1"/>
        </xdr:cNvSpPr>
      </xdr:nvSpPr>
      <xdr:spPr bwMode="auto">
        <a:xfrm>
          <a:off x="190500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5"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6"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8"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69"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0"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1"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3"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4"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5"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7"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8"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79"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0"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2"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3"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4"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6"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7"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8"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89"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1"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2"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3"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5"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6"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7"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8"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49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0"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4"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5"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6"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7"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09"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10"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11"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51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3"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4"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5"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6"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7"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8"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19"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520"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1"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2"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3"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4"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5"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6"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7"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8"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29"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0"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1"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2"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3"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4"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5"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6"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7"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538"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39"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0"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1"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2"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3"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4"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5"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6"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7"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8"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49"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0"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1"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2"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3"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4"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5"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6"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7"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8"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59"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0"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2"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3"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4"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5"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6"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7"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8"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69"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7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71"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72"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73"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574"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7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7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7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7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7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8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8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58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3"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4"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5"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6"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8"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89"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0"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2"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3"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4"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5"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7"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8"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599"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1"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2"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3"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4"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6"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7"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8"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0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0"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1"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2"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3"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5"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6"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7"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19"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0"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1"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2"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4"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5"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6"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8"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29"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0"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1"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3"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4"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5"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63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3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3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3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4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4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4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4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4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45"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46"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47"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48"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4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0"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1"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2"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5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6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6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66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3"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4"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5"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6"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7"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8"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69"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0"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1"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2"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3"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4"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5"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6"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7"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8"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79"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0"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1"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2"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3"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4"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6"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7"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8"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89"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0"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1"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2"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3"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5"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6"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7"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698"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69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70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07"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08"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09"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0"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2"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3"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4"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6"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7"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8"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19"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1"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2"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3"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5"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6"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7"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8"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29"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0"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4"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5"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6"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7"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8"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39"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0"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1"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3"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4"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5"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6"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8"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49"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0"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2"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3" name="AutoShape 3"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4" name="AutoShape 7"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5" name="AutoShape 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6"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7" name="AutoShape 2"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5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76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1"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2"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3"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4"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5" name="AutoShape 10"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6" name="AutoShape 11"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7" name="AutoShape 15"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19050"/>
    <xdr:sp macro="" textlink="">
      <xdr:nvSpPr>
        <xdr:cNvPr id="6768" name="AutoShape 16" descr="mail?cmd=cookie"/>
        <xdr:cNvSpPr>
          <a:spLocks noChangeAspect="1" noChangeArrowheads="1"/>
        </xdr:cNvSpPr>
      </xdr:nvSpPr>
      <xdr:spPr bwMode="auto">
        <a:xfrm>
          <a:off x="190500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69"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0"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1"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2"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3"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4"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5"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6"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7"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8" name="AutoShape 1"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79" name="AutoShape 3"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0" name="AutoShape 7"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1" name="AutoShape 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2"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3" name="AutoShape 2"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4" name="AutoShape 4"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5" name="AutoShape 5"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66675"/>
    <xdr:sp macro="" textlink="">
      <xdr:nvSpPr>
        <xdr:cNvPr id="6786" name="AutoShape 18" descr="mail?cmd=cookie"/>
        <xdr:cNvSpPr>
          <a:spLocks noChangeAspect="1" noChangeArrowheads="1"/>
        </xdr:cNvSpPr>
      </xdr:nvSpPr>
      <xdr:spPr bwMode="auto">
        <a:xfrm>
          <a:off x="190500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87"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88"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89"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0"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1"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2"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3"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4"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5"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6"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7"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8"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799"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0"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1"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2"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3"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4"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5"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6"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7"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8"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09"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0"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1"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2"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3"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4" name="AutoShape 1"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5" name="AutoShape 3"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6" name="AutoShape 7"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7" name="AutoShape 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8"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19" name="AutoShape 2"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20" name="AutoShape 4"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21" name="AutoShape 5"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47625"/>
    <xdr:sp macro="" textlink="">
      <xdr:nvSpPr>
        <xdr:cNvPr id="6822" name="AutoShape 18" descr="mail?cmd=cookie"/>
        <xdr:cNvSpPr>
          <a:spLocks noChangeAspect="1" noChangeArrowheads="1"/>
        </xdr:cNvSpPr>
      </xdr:nvSpPr>
      <xdr:spPr bwMode="auto">
        <a:xfrm>
          <a:off x="190500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3"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4"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5"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6"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2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3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1"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2"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3"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4"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6"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7"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8"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39"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0"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1"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2"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3"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5"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6"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7"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8"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49"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0"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1"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2"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3"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4"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5"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6"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7"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8"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59"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0"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1"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2"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3"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4"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5"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6"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7"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8"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69"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0"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1"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2"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3"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4"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5"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6" name="AutoShape 1"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7" name="AutoShape 3"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8" name="AutoShape 7"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79" name="AutoShape 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80"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81" name="AutoShape 2"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82" name="AutoShape 4"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83" name="AutoShape 5"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38100"/>
    <xdr:sp macro="" textlink="">
      <xdr:nvSpPr>
        <xdr:cNvPr id="6884" name="AutoShape 18" descr="mail?cmd=cookie"/>
        <xdr:cNvSpPr>
          <a:spLocks noChangeAspect="1" noChangeArrowheads="1"/>
        </xdr:cNvSpPr>
      </xdr:nvSpPr>
      <xdr:spPr bwMode="auto">
        <a:xfrm>
          <a:off x="190500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85"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86"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87"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88"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89"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90"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91"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892"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899"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0"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1"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2"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3"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4"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5"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7"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8"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09"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1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1"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2"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3"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4"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5"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6"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7"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8"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19"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0"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1"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2"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3"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4"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5"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6"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7"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8"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29"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0"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1"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2"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3"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4"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5"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6"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7"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8" name="AutoShape 1"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39" name="AutoShape 3"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0" name="AutoShape 7"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1" name="AutoShape 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2"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3" name="AutoShape 2"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4" name="AutoShape 4"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5" name="AutoShape 5"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95250"/>
    <xdr:sp macro="" textlink="">
      <xdr:nvSpPr>
        <xdr:cNvPr id="6946" name="AutoShape 18" descr="mail?cmd=cookie"/>
        <xdr:cNvSpPr>
          <a:spLocks noChangeAspect="1" noChangeArrowheads="1"/>
        </xdr:cNvSpPr>
      </xdr:nvSpPr>
      <xdr:spPr bwMode="auto">
        <a:xfrm>
          <a:off x="190500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47"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48"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49"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50"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51" name="AutoShape 10"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52" name="AutoShape 11"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53" name="AutoShape 15"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9525" cy="28575"/>
    <xdr:sp macro="" textlink="">
      <xdr:nvSpPr>
        <xdr:cNvPr id="6954" name="AutoShape 16" descr="mail?cmd=cookie"/>
        <xdr:cNvSpPr>
          <a:spLocks noChangeAspect="1" noChangeArrowheads="1"/>
        </xdr:cNvSpPr>
      </xdr:nvSpPr>
      <xdr:spPr bwMode="auto">
        <a:xfrm>
          <a:off x="190500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18</xdr:row>
      <xdr:rowOff>0</xdr:rowOff>
    </xdr:from>
    <xdr:ext cx="602796" cy="28575"/>
    <xdr:sp macro="" textlink="">
      <xdr:nvSpPr>
        <xdr:cNvPr id="6955"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956"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957"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958"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959"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96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1"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2"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3"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4"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5"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6"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7"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8"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6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0"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1"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2"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3"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4"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5"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6"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7"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79"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0"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1"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2"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4"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5"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6"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8"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89"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0"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1"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3"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4"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5"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699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600075" cy="28575"/>
    <xdr:sp macro="" textlink="">
      <xdr:nvSpPr>
        <xdr:cNvPr id="6997" name="Text Box 2"/>
        <xdr:cNvSpPr txBox="1">
          <a:spLocks noChangeArrowheads="1"/>
        </xdr:cNvSpPr>
      </xdr:nvSpPr>
      <xdr:spPr bwMode="auto">
        <a:xfrm>
          <a:off x="190500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533400" cy="19050"/>
    <xdr:sp macro="" textlink="">
      <xdr:nvSpPr>
        <xdr:cNvPr id="6998" name="Text Box 2"/>
        <xdr:cNvSpPr txBox="1">
          <a:spLocks noChangeArrowheads="1"/>
        </xdr:cNvSpPr>
      </xdr:nvSpPr>
      <xdr:spPr bwMode="auto">
        <a:xfrm>
          <a:off x="190500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6999"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00"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01"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02"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03"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0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0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0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0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0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0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19"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0"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1"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2"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3"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4"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5"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7"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8"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29"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1"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2"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3"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4"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5"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6"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7"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8"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3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40"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41"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42"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43"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44"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45"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46"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47"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48"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4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0"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1"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2"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5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69"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0"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1"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2"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3"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4"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5"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6"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7"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8"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79"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8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81" name="AutoShape 1"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82"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83" name="AutoShape 4"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84" name="AutoShape 5"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9050"/>
    <xdr:sp macro="" textlink="">
      <xdr:nvSpPr>
        <xdr:cNvPr id="7085" name="AutoShape 18" descr="mail?cmd=cookie"/>
        <xdr:cNvSpPr>
          <a:spLocks noChangeAspect="1" noChangeArrowheads="1"/>
        </xdr:cNvSpPr>
      </xdr:nvSpPr>
      <xdr:spPr bwMode="auto">
        <a:xfrm>
          <a:off x="19050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86"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87"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88"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89"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0"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1"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2"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3"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4"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5"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6"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7"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8"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099"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0"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1"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2"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3"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4"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5"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6"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7"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8"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09"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0" name="AutoShape 4"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1" name="AutoShape 5"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2"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3" name="AutoShape 1"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4" name="AutoShape 3"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5" name="AutoShape 7"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6" name="AutoShape 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7" name="AutoShape 18"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xdr:row>
      <xdr:rowOff>0</xdr:rowOff>
    </xdr:from>
    <xdr:ext cx="381000" cy="133350"/>
    <xdr:sp macro="" textlink="">
      <xdr:nvSpPr>
        <xdr:cNvPr id="7118" name="AutoShape 2" descr="mail?cmd=cookie"/>
        <xdr:cNvSpPr>
          <a:spLocks noChangeAspect="1" noChangeArrowheads="1"/>
        </xdr:cNvSpPr>
      </xdr:nvSpPr>
      <xdr:spPr bwMode="auto">
        <a:xfrm>
          <a:off x="190500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47650" cy="123825"/>
    <xdr:sp macro="" textlink="">
      <xdr:nvSpPr>
        <xdr:cNvPr id="7119"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1"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18</xdr:row>
      <xdr:rowOff>0</xdr:rowOff>
    </xdr:from>
    <xdr:ext cx="602796" cy="28575"/>
    <xdr:sp macro="" textlink="">
      <xdr:nvSpPr>
        <xdr:cNvPr id="7122"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142875</xdr:colOff>
      <xdr:row>18</xdr:row>
      <xdr:rowOff>0</xdr:rowOff>
    </xdr:from>
    <xdr:ext cx="602796" cy="28575"/>
    <xdr:sp macro="" textlink="">
      <xdr:nvSpPr>
        <xdr:cNvPr id="7123" name="Text Box 2"/>
        <xdr:cNvSpPr txBox="1">
          <a:spLocks noChangeArrowheads="1"/>
        </xdr:cNvSpPr>
      </xdr:nvSpPr>
      <xdr:spPr bwMode="auto">
        <a:xfrm>
          <a:off x="2047875" y="3781425"/>
          <a:ext cx="60279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2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18</xdr:row>
      <xdr:rowOff>0</xdr:rowOff>
    </xdr:from>
    <xdr:ext cx="381000" cy="19050"/>
    <xdr:sp macro="" textlink="">
      <xdr:nvSpPr>
        <xdr:cNvPr id="7130"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18</xdr:row>
      <xdr:rowOff>0</xdr:rowOff>
    </xdr:from>
    <xdr:ext cx="381000" cy="133350"/>
    <xdr:sp macro="" textlink="">
      <xdr:nvSpPr>
        <xdr:cNvPr id="7131"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18</xdr:row>
      <xdr:rowOff>0</xdr:rowOff>
    </xdr:from>
    <xdr:ext cx="381000" cy="133350"/>
    <xdr:sp macro="" textlink="">
      <xdr:nvSpPr>
        <xdr:cNvPr id="7132"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47650" cy="123825"/>
    <xdr:sp macro="" textlink="">
      <xdr:nvSpPr>
        <xdr:cNvPr id="7134"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3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3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7137"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7138"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57150"/>
    <xdr:sp macro="" textlink="">
      <xdr:nvSpPr>
        <xdr:cNvPr id="7139"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18</xdr:row>
      <xdr:rowOff>0</xdr:rowOff>
    </xdr:from>
    <xdr:ext cx="219075" cy="123825"/>
    <xdr:sp macro="" textlink="">
      <xdr:nvSpPr>
        <xdr:cNvPr id="714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7141"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7142"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7143"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714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714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714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400050</xdr:colOff>
      <xdr:row>10</xdr:row>
      <xdr:rowOff>0</xdr:rowOff>
    </xdr:from>
    <xdr:ext cx="381000" cy="19050"/>
    <xdr:sp macro="" textlink="">
      <xdr:nvSpPr>
        <xdr:cNvPr id="7147" name="AutoShape 1" descr="mail?cmd=cookie"/>
        <xdr:cNvSpPr>
          <a:spLocks noChangeAspect="1" noChangeArrowheads="1"/>
        </xdr:cNvSpPr>
      </xdr:nvSpPr>
      <xdr:spPr bwMode="auto">
        <a:xfrm>
          <a:off x="762000" y="106775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7148"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7149"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7150"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7151"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5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8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1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19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19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19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20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20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20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20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20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0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0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0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0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0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1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2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2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22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2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3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4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25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2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6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6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6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7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29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3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10</xdr:row>
      <xdr:rowOff>0</xdr:rowOff>
    </xdr:from>
    <xdr:ext cx="381000" cy="133350"/>
    <xdr:sp macro="" textlink="">
      <xdr:nvSpPr>
        <xdr:cNvPr id="7329"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10</xdr:row>
      <xdr:rowOff>0</xdr:rowOff>
    </xdr:from>
    <xdr:ext cx="381000" cy="133350"/>
    <xdr:sp macro="" textlink="">
      <xdr:nvSpPr>
        <xdr:cNvPr id="7330"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3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34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4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4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4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5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6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7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8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8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38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8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39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3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0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1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2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3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4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4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4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4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4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4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4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4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4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5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5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45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5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6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47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8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49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50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1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1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1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1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2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3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4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5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6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5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7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7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7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8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9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9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9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9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59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59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59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59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59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59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0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1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2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63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63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600075" cy="28575"/>
    <xdr:sp macro="" textlink="">
      <xdr:nvSpPr>
        <xdr:cNvPr id="7639"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533400" cy="19050"/>
    <xdr:sp macro="" textlink="">
      <xdr:nvSpPr>
        <xdr:cNvPr id="7640"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10</xdr:row>
      <xdr:rowOff>0</xdr:rowOff>
    </xdr:from>
    <xdr:ext cx="381000" cy="19050"/>
    <xdr:sp macro="" textlink="">
      <xdr:nvSpPr>
        <xdr:cNvPr id="7641"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7642"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7643"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7644"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7645"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6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69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6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0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7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4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5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5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7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7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7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78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3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78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6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78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8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8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8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788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8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8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8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8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89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0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1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79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3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794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4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4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4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5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6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6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6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79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6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6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6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6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7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8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799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0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0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1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2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3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0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0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0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8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09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0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1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2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2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2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1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2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3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3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13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10</xdr:row>
      <xdr:rowOff>0</xdr:rowOff>
    </xdr:from>
    <xdr:ext cx="381000" cy="19050"/>
    <xdr:sp macro="" textlink="">
      <xdr:nvSpPr>
        <xdr:cNvPr id="8133"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8134"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8135"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8136"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8137"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3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3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4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5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6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7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8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8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1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8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19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19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20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0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1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2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3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4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4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4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4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24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4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4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4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4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4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5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5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25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5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6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8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29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3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1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1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1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1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1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2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3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3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33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3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4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5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36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6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37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7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7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7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8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39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0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1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2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43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43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3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4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45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5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5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5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6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7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8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9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9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49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49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0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1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2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3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4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5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5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5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5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55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5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5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5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5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5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3"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4"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6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7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58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59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0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61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1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1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1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2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2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2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2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62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10</xdr:row>
      <xdr:rowOff>0</xdr:rowOff>
    </xdr:from>
    <xdr:ext cx="381000" cy="19050"/>
    <xdr:sp macro="" textlink="">
      <xdr:nvSpPr>
        <xdr:cNvPr id="8625"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8626"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8627"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8628"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8629"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3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4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5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6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7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7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7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7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67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7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7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7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7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7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8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8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68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8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69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70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0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1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2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73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3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3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3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4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4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4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4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4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6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7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8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79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79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0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0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0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0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1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2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2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2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2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882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2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2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2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2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2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3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4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5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886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86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6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7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8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89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0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1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2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2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892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2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893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3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894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4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5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6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7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8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8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8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8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898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8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8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8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8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8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9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9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899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899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0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1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2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3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04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4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4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4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5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5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5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5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05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5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5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5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5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5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6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7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7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07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7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8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09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10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0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11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47650" cy="123825"/>
    <xdr:sp macro="" textlink="">
      <xdr:nvSpPr>
        <xdr:cNvPr id="9117"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1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1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2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21"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22"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23"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2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2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381000" cy="19050"/>
    <xdr:sp macro="" textlink="">
      <xdr:nvSpPr>
        <xdr:cNvPr id="9126"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10</xdr:row>
      <xdr:rowOff>0</xdr:rowOff>
    </xdr:from>
    <xdr:ext cx="381000" cy="133350"/>
    <xdr:sp macro="" textlink="">
      <xdr:nvSpPr>
        <xdr:cNvPr id="9127"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10</xdr:row>
      <xdr:rowOff>0</xdr:rowOff>
    </xdr:from>
    <xdr:ext cx="381000" cy="133350"/>
    <xdr:sp macro="" textlink="">
      <xdr:nvSpPr>
        <xdr:cNvPr id="9128"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600075" cy="28575"/>
    <xdr:sp macro="" textlink="">
      <xdr:nvSpPr>
        <xdr:cNvPr id="9129"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47650" cy="123825"/>
    <xdr:sp macro="" textlink="">
      <xdr:nvSpPr>
        <xdr:cNvPr id="9130"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31"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32"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9133"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9134"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9135"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3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3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3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3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9140"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381000" cy="19050"/>
    <xdr:sp macro="" textlink="">
      <xdr:nvSpPr>
        <xdr:cNvPr id="9141"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9142"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9143"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9144"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9145"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4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4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4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4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6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7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8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19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19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199"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0"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1"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2"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4"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5"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6"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8"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09"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0"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1"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3"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4"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5"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21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1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1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1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2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3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4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5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5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25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2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7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8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29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0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1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1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1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1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31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10</xdr:row>
      <xdr:rowOff>0</xdr:rowOff>
    </xdr:from>
    <xdr:ext cx="381000" cy="133350"/>
    <xdr:sp macro="" textlink="">
      <xdr:nvSpPr>
        <xdr:cNvPr id="9323"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10</xdr:row>
      <xdr:rowOff>0</xdr:rowOff>
    </xdr:from>
    <xdr:ext cx="381000" cy="133350"/>
    <xdr:sp macro="" textlink="">
      <xdr:nvSpPr>
        <xdr:cNvPr id="9324"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25"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26"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2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28"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29"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0"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2"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3"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4"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5"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7"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8"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39"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34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5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6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37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7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7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7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8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8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8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8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38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8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8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8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8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39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0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1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2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43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3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44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4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4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4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5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6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6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6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6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46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6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6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6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6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7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8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49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50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0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1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2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3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4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5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6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6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56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5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7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58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8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59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0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1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2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2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2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2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62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2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2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2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2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2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3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3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63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600075" cy="28575"/>
    <xdr:sp macro="" textlink="">
      <xdr:nvSpPr>
        <xdr:cNvPr id="9633"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533400" cy="19050"/>
    <xdr:sp macro="" textlink="">
      <xdr:nvSpPr>
        <xdr:cNvPr id="9634" name="Text Box 2"/>
        <xdr:cNvSpPr txBox="1">
          <a:spLocks noChangeArrowheads="1"/>
        </xdr:cNvSpPr>
      </xdr:nvSpPr>
      <xdr:spPr bwMode="auto">
        <a:xfrm>
          <a:off x="361950" y="3781425"/>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10</xdr:row>
      <xdr:rowOff>0</xdr:rowOff>
    </xdr:from>
    <xdr:ext cx="381000" cy="19050"/>
    <xdr:sp macro="" textlink="">
      <xdr:nvSpPr>
        <xdr:cNvPr id="9635"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9636"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9637"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9638"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9639"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4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5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6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7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8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8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8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8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68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8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8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8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8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8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9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9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69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69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0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71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1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2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3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74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4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4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4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5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5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5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5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75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5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5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5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5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5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6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7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8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79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98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0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1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1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1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1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2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3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3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3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3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983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3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3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3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3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3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4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5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6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987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87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7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8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89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0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5"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6"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7"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8"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1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0"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1"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2"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99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3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994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1"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2"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3"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4"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6"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7"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8"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4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0"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1"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2"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3"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5"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6"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7"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995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5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6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7"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8"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79"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0"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2"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3"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4"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6"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7"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8"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89"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9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91"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92"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93"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999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99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99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99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99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999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0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0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0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0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1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2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3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4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0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5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5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5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6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6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6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6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06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65"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66"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67"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68"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6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0"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1"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2"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4"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5"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6"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7"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79"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80"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81"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08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8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09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1"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2"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3"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4"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6"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7"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8"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0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0"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1"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2"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3"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5"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6"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7"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11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1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12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10</xdr:row>
      <xdr:rowOff>0</xdr:rowOff>
    </xdr:from>
    <xdr:ext cx="381000" cy="19050"/>
    <xdr:sp macro="" textlink="">
      <xdr:nvSpPr>
        <xdr:cNvPr id="10127"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10128"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10129"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10130"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10131"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3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4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5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6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1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7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7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7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8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8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8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8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18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8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8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8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8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8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19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20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20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20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0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1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2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23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3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24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4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4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4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5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6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7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8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29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3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0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0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1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32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2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2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2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3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4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5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6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6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36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6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37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7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8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39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7"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8"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09"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0"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2"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3"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4"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6"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7"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8"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19"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2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21"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22"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23"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42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25"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26"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27"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28"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2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3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3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43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3"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4"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5"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6"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7"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8"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39"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0"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2"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3"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4"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5"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6"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7"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8"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49"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45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5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69"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0"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1"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2"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4"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5"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6"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8"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79"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0"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1"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3"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4"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5"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48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8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8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8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9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9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9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9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49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49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49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49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49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49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0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1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2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1"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2"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3"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4"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6"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7"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8"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3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0"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1"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2"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3"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5"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6"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7"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54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4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55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57"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58"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59"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0"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1"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2"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3"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4"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6"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7"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8"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69"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70"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71"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72"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73"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57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7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7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7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7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7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8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3"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4"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5"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6"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8"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599"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0"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2"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3"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4"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5"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7"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8"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09"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61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61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581025</xdr:colOff>
      <xdr:row>10</xdr:row>
      <xdr:rowOff>0</xdr:rowOff>
    </xdr:from>
    <xdr:ext cx="381000" cy="19050"/>
    <xdr:sp macro="" textlink="">
      <xdr:nvSpPr>
        <xdr:cNvPr id="10619" name="AutoShape 1" descr="mail?cmd=cookie"/>
        <xdr:cNvSpPr>
          <a:spLocks noChangeAspect="1" noChangeArrowheads="1"/>
        </xdr:cNvSpPr>
      </xdr:nvSpPr>
      <xdr:spPr bwMode="auto">
        <a:xfrm>
          <a:off x="94297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752475</xdr:colOff>
      <xdr:row>10</xdr:row>
      <xdr:rowOff>0</xdr:rowOff>
    </xdr:from>
    <xdr:ext cx="381000" cy="19050"/>
    <xdr:sp macro="" textlink="">
      <xdr:nvSpPr>
        <xdr:cNvPr id="10620" name="AutoShape 18" descr="mail?cmd=cookie"/>
        <xdr:cNvSpPr>
          <a:spLocks noChangeAspect="1" noChangeArrowheads="1"/>
        </xdr:cNvSpPr>
      </xdr:nvSpPr>
      <xdr:spPr bwMode="auto">
        <a:xfrm>
          <a:off x="1114425"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762000</xdr:colOff>
      <xdr:row>10</xdr:row>
      <xdr:rowOff>0</xdr:rowOff>
    </xdr:from>
    <xdr:ext cx="381000" cy="19050"/>
    <xdr:sp macro="" textlink="">
      <xdr:nvSpPr>
        <xdr:cNvPr id="10621" name="AutoShape 4" descr="mail?cmd=cookie"/>
        <xdr:cNvSpPr>
          <a:spLocks noChangeAspect="1" noChangeArrowheads="1"/>
        </xdr:cNvSpPr>
      </xdr:nvSpPr>
      <xdr:spPr bwMode="auto">
        <a:xfrm>
          <a:off x="1123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476250</xdr:colOff>
      <xdr:row>10</xdr:row>
      <xdr:rowOff>0</xdr:rowOff>
    </xdr:from>
    <xdr:ext cx="381000" cy="19050"/>
    <xdr:sp macro="" textlink="">
      <xdr:nvSpPr>
        <xdr:cNvPr id="10622" name="AutoShape 5" descr="mail?cmd=cookie"/>
        <xdr:cNvSpPr>
          <a:spLocks noChangeAspect="1" noChangeArrowheads="1"/>
        </xdr:cNvSpPr>
      </xdr:nvSpPr>
      <xdr:spPr bwMode="auto">
        <a:xfrm>
          <a:off x="8382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590550</xdr:colOff>
      <xdr:row>10</xdr:row>
      <xdr:rowOff>0</xdr:rowOff>
    </xdr:from>
    <xdr:ext cx="381000" cy="19050"/>
    <xdr:sp macro="" textlink="">
      <xdr:nvSpPr>
        <xdr:cNvPr id="10623" name="AutoShape 18" descr="mail?cmd=cookie"/>
        <xdr:cNvSpPr>
          <a:spLocks noChangeAspect="1" noChangeArrowheads="1"/>
        </xdr:cNvSpPr>
      </xdr:nvSpPr>
      <xdr:spPr bwMode="auto">
        <a:xfrm>
          <a:off x="95250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24"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25"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26"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27"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2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29"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0"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1"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3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4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5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66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69"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0"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1"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2"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3"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4"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5"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676"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77"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78"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79"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0"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1"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2"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3"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4"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5"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6"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7"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8"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89"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90"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91"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92"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93"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694"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695"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696"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697"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698"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69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0"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1"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2"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3"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4"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5"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6"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7"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09"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0"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1"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2"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1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2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73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3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39"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0"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1"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2"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4"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5"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6"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8"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49"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0"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1"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3"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4"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5"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5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6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7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8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9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9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79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79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0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1"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2"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3"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4"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5"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6"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7"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8"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09"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0"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1"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2"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3"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4"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5"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6"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7"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0818"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19"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0"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1"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2"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4"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5"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6"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7"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8"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29"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0"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1"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3"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4"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5"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6"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3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4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5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5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5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5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085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5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5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5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5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5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6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6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86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3"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4"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5"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6"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8"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69"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0"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1"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2"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3"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4"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5"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7"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8"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79"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0"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1"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2"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3"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4"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5"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6"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7"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8"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89"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0"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1"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2"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3"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4"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5"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6"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7"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8"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899"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0"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1"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2"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3"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4"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5"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6"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7"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8" name="AutoShape 1"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09" name="AutoShape 3"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0" name="AutoShape 7"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1" name="AutoShape 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2"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3" name="AutoShape 2"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4" name="AutoShape 4"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5" name="AutoShape 5"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9050"/>
    <xdr:sp macro="" textlink="">
      <xdr:nvSpPr>
        <xdr:cNvPr id="10916" name="AutoShape 18" descr="mail?cmd=cookie"/>
        <xdr:cNvSpPr>
          <a:spLocks noChangeAspect="1" noChangeArrowheads="1"/>
        </xdr:cNvSpPr>
      </xdr:nvSpPr>
      <xdr:spPr bwMode="auto">
        <a:xfrm>
          <a:off x="3619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17"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18"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19"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20"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21" name="AutoShape 10"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22" name="AutoShape 11"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23" name="AutoShape 15"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19050"/>
    <xdr:sp macro="" textlink="">
      <xdr:nvSpPr>
        <xdr:cNvPr id="10924" name="AutoShape 16" descr="mail?cmd=cookie"/>
        <xdr:cNvSpPr>
          <a:spLocks noChangeAspect="1" noChangeArrowheads="1"/>
        </xdr:cNvSpPr>
      </xdr:nvSpPr>
      <xdr:spPr bwMode="auto">
        <a:xfrm>
          <a:off x="361950" y="3781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25"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26"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27"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28"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29"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0"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1"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2"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3"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4" name="AutoShape 1"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5" name="AutoShape 3"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6" name="AutoShape 7"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7" name="AutoShape 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8"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39" name="AutoShape 2"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40" name="AutoShape 4"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41" name="AutoShape 5"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66675"/>
    <xdr:sp macro="" textlink="">
      <xdr:nvSpPr>
        <xdr:cNvPr id="10942" name="AutoShape 18" descr="mail?cmd=cookie"/>
        <xdr:cNvSpPr>
          <a:spLocks noChangeAspect="1" noChangeArrowheads="1"/>
        </xdr:cNvSpPr>
      </xdr:nvSpPr>
      <xdr:spPr bwMode="auto">
        <a:xfrm>
          <a:off x="361950" y="3781425"/>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3"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4"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5"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6"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7"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8"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49"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0"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1"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2"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3"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4"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5"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6"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7"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8"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59"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0"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1"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2"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3"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4"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5"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6"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7"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8"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69"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0" name="AutoShape 1"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1" name="AutoShape 3"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2" name="AutoShape 7"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3" name="AutoShape 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4"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5" name="AutoShape 2"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6" name="AutoShape 4"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7" name="AutoShape 5"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47625"/>
    <xdr:sp macro="" textlink="">
      <xdr:nvSpPr>
        <xdr:cNvPr id="10978" name="AutoShape 18" descr="mail?cmd=cookie"/>
        <xdr:cNvSpPr>
          <a:spLocks noChangeAspect="1" noChangeArrowheads="1"/>
        </xdr:cNvSpPr>
      </xdr:nvSpPr>
      <xdr:spPr bwMode="auto">
        <a:xfrm>
          <a:off x="361950" y="3781425"/>
          <a:ext cx="381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79"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0"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1"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2"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098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87"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88"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89"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0"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2"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3"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4"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5"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6"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7"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8"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0999"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1"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2"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3"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4"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5"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6"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7"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8"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09"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0"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1"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2"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3"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4"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5"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6"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7"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8"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19"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0"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1"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2"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3"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4"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5"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6"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7"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8"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29"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0"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1"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2" name="AutoShape 1"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3" name="AutoShape 3"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4" name="AutoShape 7"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5" name="AutoShape 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6"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7" name="AutoShape 2"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8" name="AutoShape 4"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39" name="AutoShape 5"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38100"/>
    <xdr:sp macro="" textlink="">
      <xdr:nvSpPr>
        <xdr:cNvPr id="11040" name="AutoShape 18" descr="mail?cmd=cookie"/>
        <xdr:cNvSpPr>
          <a:spLocks noChangeAspect="1" noChangeArrowheads="1"/>
        </xdr:cNvSpPr>
      </xdr:nvSpPr>
      <xdr:spPr bwMode="auto">
        <a:xfrm>
          <a:off x="361950" y="3781425"/>
          <a:ext cx="381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1"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2"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3"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4"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5"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6"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7"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048"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49"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0"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1"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2"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3"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4"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5"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6"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7"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8" name="AutoShape 1"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59" name="AutoShape 3"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0" name="AutoShape 7"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1" name="AutoShape 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2"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3" name="AutoShape 2"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4" name="AutoShape 4"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5" name="AutoShape 5"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133350"/>
    <xdr:sp macro="" textlink="">
      <xdr:nvSpPr>
        <xdr:cNvPr id="11066" name="AutoShape 18" descr="mail?cmd=cookie"/>
        <xdr:cNvSpPr>
          <a:spLocks noChangeAspect="1" noChangeArrowheads="1"/>
        </xdr:cNvSpPr>
      </xdr:nvSpPr>
      <xdr:spPr bwMode="auto">
        <a:xfrm>
          <a:off x="361950"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67"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68"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69"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0"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1"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2"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3"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4"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5"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6"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7"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8"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79"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0"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1"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2"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3"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4"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5"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6"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7"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8"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89"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0"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1"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2"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3"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4" name="AutoShape 1"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5" name="AutoShape 3"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6" name="AutoShape 7"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7" name="AutoShape 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8"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099" name="AutoShape 2"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100" name="AutoShape 4"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101" name="AutoShape 5"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381000" cy="95250"/>
    <xdr:sp macro="" textlink="">
      <xdr:nvSpPr>
        <xdr:cNvPr id="11102" name="AutoShape 18" descr="mail?cmd=cookie"/>
        <xdr:cNvSpPr>
          <a:spLocks noChangeAspect="1" noChangeArrowheads="1"/>
        </xdr:cNvSpPr>
      </xdr:nvSpPr>
      <xdr:spPr bwMode="auto">
        <a:xfrm>
          <a:off x="361950" y="3781425"/>
          <a:ext cx="3810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3"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4"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5"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6"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7" name="AutoShape 10"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8" name="AutoShape 11"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09" name="AutoShape 15"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9525" cy="28575"/>
    <xdr:sp macro="" textlink="">
      <xdr:nvSpPr>
        <xdr:cNvPr id="11110" name="AutoShape 16" descr="mail?cmd=cookie"/>
        <xdr:cNvSpPr>
          <a:spLocks noChangeAspect="1" noChangeArrowheads="1"/>
        </xdr:cNvSpPr>
      </xdr:nvSpPr>
      <xdr:spPr bwMode="auto">
        <a:xfrm>
          <a:off x="361950" y="3781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47650" cy="123825"/>
    <xdr:sp macro="" textlink="">
      <xdr:nvSpPr>
        <xdr:cNvPr id="11111" name="Text Box 124"/>
        <xdr:cNvSpPr txBox="1">
          <a:spLocks noChangeArrowheads="1"/>
        </xdr:cNvSpPr>
      </xdr:nvSpPr>
      <xdr:spPr bwMode="auto">
        <a:xfrm>
          <a:off x="1371600" y="37814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2"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3"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4"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6"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7"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8"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19"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381000" cy="19050"/>
    <xdr:sp macro="" textlink="">
      <xdr:nvSpPr>
        <xdr:cNvPr id="11120" name="AutoShape 1" descr="mail?cmd=cookie"/>
        <xdr:cNvSpPr>
          <a:spLocks noChangeAspect="1" noChangeArrowheads="1"/>
        </xdr:cNvSpPr>
      </xdr:nvSpPr>
      <xdr:spPr bwMode="auto">
        <a:xfrm>
          <a:off x="857250" y="3781425"/>
          <a:ext cx="3810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314325</xdr:colOff>
      <xdr:row>10</xdr:row>
      <xdr:rowOff>0</xdr:rowOff>
    </xdr:from>
    <xdr:ext cx="381000" cy="133350"/>
    <xdr:sp macro="" textlink="">
      <xdr:nvSpPr>
        <xdr:cNvPr id="11121" name="AutoShape 1" descr="mail?cmd=cookie"/>
        <xdr:cNvSpPr>
          <a:spLocks noChangeAspect="1" noChangeArrowheads="1"/>
        </xdr:cNvSpPr>
      </xdr:nvSpPr>
      <xdr:spPr bwMode="auto">
        <a:xfrm>
          <a:off x="67627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28575</xdr:colOff>
      <xdr:row>10</xdr:row>
      <xdr:rowOff>0</xdr:rowOff>
    </xdr:from>
    <xdr:ext cx="381000" cy="133350"/>
    <xdr:sp macro="" textlink="">
      <xdr:nvSpPr>
        <xdr:cNvPr id="11122" name="AutoShape 3" descr="mail?cmd=cookie"/>
        <xdr:cNvSpPr>
          <a:spLocks noChangeAspect="1" noChangeArrowheads="1"/>
        </xdr:cNvSpPr>
      </xdr:nvSpPr>
      <xdr:spPr bwMode="auto">
        <a:xfrm>
          <a:off x="390525" y="3781425"/>
          <a:ext cx="381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600075" cy="28575"/>
    <xdr:sp macro="" textlink="">
      <xdr:nvSpPr>
        <xdr:cNvPr id="11123" name="Text Box 2"/>
        <xdr:cNvSpPr txBox="1">
          <a:spLocks noChangeArrowheads="1"/>
        </xdr:cNvSpPr>
      </xdr:nvSpPr>
      <xdr:spPr bwMode="auto">
        <a:xfrm>
          <a:off x="361950" y="37814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123825"/>
    <xdr:sp macro="" textlink="">
      <xdr:nvSpPr>
        <xdr:cNvPr id="11125" name="Text Box 124"/>
        <xdr:cNvSpPr txBox="1">
          <a:spLocks noChangeArrowheads="1"/>
        </xdr:cNvSpPr>
      </xdr:nvSpPr>
      <xdr:spPr bwMode="auto">
        <a:xfrm>
          <a:off x="1371600" y="37814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11127"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1009650</xdr:colOff>
      <xdr:row>10</xdr:row>
      <xdr:rowOff>0</xdr:rowOff>
    </xdr:from>
    <xdr:ext cx="219075" cy="57150"/>
    <xdr:sp macro="" textlink="">
      <xdr:nvSpPr>
        <xdr:cNvPr id="11128" name="Text Box 124"/>
        <xdr:cNvSpPr txBox="1">
          <a:spLocks noChangeArrowheads="1"/>
        </xdr:cNvSpPr>
      </xdr:nvSpPr>
      <xdr:spPr bwMode="auto">
        <a:xfrm>
          <a:off x="1371600" y="3781425"/>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142875</xdr:colOff>
      <xdr:row>8</xdr:row>
      <xdr:rowOff>0</xdr:rowOff>
    </xdr:from>
    <xdr:to>
      <xdr:col>2</xdr:col>
      <xdr:colOff>742950</xdr:colOff>
      <xdr:row>9</xdr:row>
      <xdr:rowOff>154481</xdr:rowOff>
    </xdr:to>
    <xdr:sp macro="" textlink="">
      <xdr:nvSpPr>
        <xdr:cNvPr id="11130" name="Text Box 2"/>
        <xdr:cNvSpPr txBox="1">
          <a:spLocks noChangeArrowheads="1"/>
        </xdr:cNvSpPr>
      </xdr:nvSpPr>
      <xdr:spPr bwMode="auto">
        <a:xfrm>
          <a:off x="1876425" y="103727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xdr:colOff>
      <xdr:row>8</xdr:row>
      <xdr:rowOff>0</xdr:rowOff>
    </xdr:from>
    <xdr:to>
      <xdr:col>2</xdr:col>
      <xdr:colOff>742950</xdr:colOff>
      <xdr:row>9</xdr:row>
      <xdr:rowOff>154481</xdr:rowOff>
    </xdr:to>
    <xdr:sp macro="" textlink="">
      <xdr:nvSpPr>
        <xdr:cNvPr id="11131" name="Text Box 2"/>
        <xdr:cNvSpPr txBox="1">
          <a:spLocks noChangeArrowheads="1"/>
        </xdr:cNvSpPr>
      </xdr:nvSpPr>
      <xdr:spPr bwMode="auto">
        <a:xfrm>
          <a:off x="1876425" y="10372725"/>
          <a:ext cx="600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23</xdr:col>
      <xdr:colOff>0</xdr:colOff>
      <xdr:row>0</xdr:row>
      <xdr:rowOff>0</xdr:rowOff>
    </xdr:from>
    <xdr:ext cx="57150" cy="219075"/>
    <xdr:sp macro="" textlink="">
      <xdr:nvSpPr>
        <xdr:cNvPr id="11132" name="Text Box 124"/>
        <xdr:cNvSpPr txBox="1">
          <a:spLocks noChangeArrowheads="1"/>
        </xdr:cNvSpPr>
      </xdr:nvSpPr>
      <xdr:spPr bwMode="auto">
        <a:xfrm rot="5082579">
          <a:off x="8572133" y="80963"/>
          <a:ext cx="219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xdr:row>
      <xdr:rowOff>0</xdr:rowOff>
    </xdr:from>
    <xdr:to>
      <xdr:col>2</xdr:col>
      <xdr:colOff>9525</xdr:colOff>
      <xdr:row>7</xdr:row>
      <xdr:rowOff>0</xdr:rowOff>
    </xdr:to>
    <xdr:sp macro="" textlink="">
      <xdr:nvSpPr>
        <xdr:cNvPr id="11126" name="AutoShape 20" descr="mail?cmd=cookie">
          <a:extLst>
            <a:ext uri="{FF2B5EF4-FFF2-40B4-BE49-F238E27FC236}">
              <a16:creationId xmlns="" xmlns:a16="http://schemas.microsoft.com/office/drawing/2014/main" id="{17B3772F-52BB-E946-B7A2-CFAB68F1CA81}"/>
            </a:ext>
          </a:extLst>
        </xdr:cNvPr>
        <xdr:cNvSpPr>
          <a:spLocks noChangeAspect="1" noChangeArrowheads="1"/>
        </xdr:cNvSpPr>
      </xdr:nvSpPr>
      <xdr:spPr bwMode="auto">
        <a:xfrm>
          <a:off x="2533650" y="33280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19050</xdr:rowOff>
    </xdr:to>
    <xdr:sp macro="" textlink="">
      <xdr:nvSpPr>
        <xdr:cNvPr id="11129" name="AutoShape 21" descr="mail?cmd=cookie">
          <a:extLst>
            <a:ext uri="{FF2B5EF4-FFF2-40B4-BE49-F238E27FC236}">
              <a16:creationId xmlns="" xmlns:a16="http://schemas.microsoft.com/office/drawing/2014/main" id="{0B3D362C-9E86-7C45-873B-B1FD80CE852A}"/>
            </a:ext>
          </a:extLst>
        </xdr:cNvPr>
        <xdr:cNvSpPr>
          <a:spLocks noChangeAspect="1" noChangeArrowheads="1"/>
        </xdr:cNvSpPr>
      </xdr:nvSpPr>
      <xdr:spPr bwMode="auto">
        <a:xfrm>
          <a:off x="2533650" y="33280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19050</xdr:rowOff>
    </xdr:to>
    <xdr:sp macro="" textlink="">
      <xdr:nvSpPr>
        <xdr:cNvPr id="11133" name="AutoShape 22" descr="mail?cmd=cookie">
          <a:extLst>
            <a:ext uri="{FF2B5EF4-FFF2-40B4-BE49-F238E27FC236}">
              <a16:creationId xmlns="" xmlns:a16="http://schemas.microsoft.com/office/drawing/2014/main" id="{34BB898E-F71F-E541-8D84-016D3488AF6D}"/>
            </a:ext>
          </a:extLst>
        </xdr:cNvPr>
        <xdr:cNvSpPr>
          <a:spLocks noChangeAspect="1" noChangeArrowheads="1"/>
        </xdr:cNvSpPr>
      </xdr:nvSpPr>
      <xdr:spPr bwMode="auto">
        <a:xfrm>
          <a:off x="2533650" y="33280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4" name="AutoShape 2" descr="mail?cmd=cookie">
          <a:extLst>
            <a:ext uri="{FF2B5EF4-FFF2-40B4-BE49-F238E27FC236}">
              <a16:creationId xmlns="" xmlns:a16="http://schemas.microsoft.com/office/drawing/2014/main" id="{41D6EE2A-2E2C-2346-B816-16136F77171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5" name="AutoShape 3" descr="mail?cmd=cookie">
          <a:extLst>
            <a:ext uri="{FF2B5EF4-FFF2-40B4-BE49-F238E27FC236}">
              <a16:creationId xmlns="" xmlns:a16="http://schemas.microsoft.com/office/drawing/2014/main" id="{33A566A5-EE5A-614F-8C68-008D1EDED8C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6" name="AutoShape 4" descr="mail?cmd=cookie">
          <a:extLst>
            <a:ext uri="{FF2B5EF4-FFF2-40B4-BE49-F238E27FC236}">
              <a16:creationId xmlns="" xmlns:a16="http://schemas.microsoft.com/office/drawing/2014/main" id="{151D33EE-AF5B-F741-A68C-2F2EED7F47E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7" name="AutoShape 5" descr="mail?cmd=cookie">
          <a:extLst>
            <a:ext uri="{FF2B5EF4-FFF2-40B4-BE49-F238E27FC236}">
              <a16:creationId xmlns="" xmlns:a16="http://schemas.microsoft.com/office/drawing/2014/main" id="{79D630A2-2BCC-0E44-8BDA-222EBB9A727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8" name="AutoShape 6" descr="mail?cmd=cookie">
          <a:extLst>
            <a:ext uri="{FF2B5EF4-FFF2-40B4-BE49-F238E27FC236}">
              <a16:creationId xmlns="" xmlns:a16="http://schemas.microsoft.com/office/drawing/2014/main" id="{20EC9C26-8767-614A-AD33-33587106AF1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39" name="AutoShape 7" descr="mail?cmd=cookie">
          <a:extLst>
            <a:ext uri="{FF2B5EF4-FFF2-40B4-BE49-F238E27FC236}">
              <a16:creationId xmlns="" xmlns:a16="http://schemas.microsoft.com/office/drawing/2014/main" id="{7A21ED03-C388-624D-BBEC-6AE9459FA65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0" name="AutoShape 8" descr="mail?cmd=cookie">
          <a:extLst>
            <a:ext uri="{FF2B5EF4-FFF2-40B4-BE49-F238E27FC236}">
              <a16:creationId xmlns="" xmlns:a16="http://schemas.microsoft.com/office/drawing/2014/main" id="{D91AE61E-5FF0-2443-A7B9-E66E85DBC9D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1" name="AutoShape 9" descr="mail?cmd=cookie">
          <a:extLst>
            <a:ext uri="{FF2B5EF4-FFF2-40B4-BE49-F238E27FC236}">
              <a16:creationId xmlns="" xmlns:a16="http://schemas.microsoft.com/office/drawing/2014/main" id="{B079AEC1-FDC3-1743-BA15-139050F6C90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2" name="AutoShape 10" descr="mail?cmd=cookie">
          <a:extLst>
            <a:ext uri="{FF2B5EF4-FFF2-40B4-BE49-F238E27FC236}">
              <a16:creationId xmlns="" xmlns:a16="http://schemas.microsoft.com/office/drawing/2014/main" id="{66B6C01F-B2D4-7D4F-99F3-2721E3D54D8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3" name="AutoShape 11" descr="mail?cmd=cookie">
          <a:extLst>
            <a:ext uri="{FF2B5EF4-FFF2-40B4-BE49-F238E27FC236}">
              <a16:creationId xmlns="" xmlns:a16="http://schemas.microsoft.com/office/drawing/2014/main" id="{4EBD6636-7118-6649-9215-CA54BD8E7C2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4" name="AutoShape 12" descr="mail?cmd=cookie">
          <a:extLst>
            <a:ext uri="{FF2B5EF4-FFF2-40B4-BE49-F238E27FC236}">
              <a16:creationId xmlns="" xmlns:a16="http://schemas.microsoft.com/office/drawing/2014/main" id="{67AB6B7A-4B95-4442-BDDF-C5429A83083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5" name="AutoShape 13" descr="mail?cmd=cookie">
          <a:extLst>
            <a:ext uri="{FF2B5EF4-FFF2-40B4-BE49-F238E27FC236}">
              <a16:creationId xmlns="" xmlns:a16="http://schemas.microsoft.com/office/drawing/2014/main" id="{3B279690-560D-0049-AF08-51389CBD870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6" name="AutoShape 14" descr="mail?cmd=cookie">
          <a:extLst>
            <a:ext uri="{FF2B5EF4-FFF2-40B4-BE49-F238E27FC236}">
              <a16:creationId xmlns="" xmlns:a16="http://schemas.microsoft.com/office/drawing/2014/main" id="{38D2E40A-80F5-9944-B3A9-66035082C36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7" name="AutoShape 15" descr="mail?cmd=cookie">
          <a:extLst>
            <a:ext uri="{FF2B5EF4-FFF2-40B4-BE49-F238E27FC236}">
              <a16:creationId xmlns="" xmlns:a16="http://schemas.microsoft.com/office/drawing/2014/main" id="{5CD27EBB-137C-6E4C-8FB9-207B19EC233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8" name="AutoShape 16" descr="mail?cmd=cookie">
          <a:extLst>
            <a:ext uri="{FF2B5EF4-FFF2-40B4-BE49-F238E27FC236}">
              <a16:creationId xmlns="" xmlns:a16="http://schemas.microsoft.com/office/drawing/2014/main" id="{45EF7166-5141-B347-BB7A-899BAFC3BC0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49" name="AutoShape 23" descr="mail?cmd=cookie">
          <a:extLst>
            <a:ext uri="{FF2B5EF4-FFF2-40B4-BE49-F238E27FC236}">
              <a16:creationId xmlns="" xmlns:a16="http://schemas.microsoft.com/office/drawing/2014/main" id="{B3138B8C-0973-4844-822A-6FF7195EB66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0" name="AutoShape 24" descr="mail?cmd=cookie">
          <a:extLst>
            <a:ext uri="{FF2B5EF4-FFF2-40B4-BE49-F238E27FC236}">
              <a16:creationId xmlns="" xmlns:a16="http://schemas.microsoft.com/office/drawing/2014/main" id="{D17ED879-705F-3547-8437-2CAC2DFCDA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1" name="AutoShape 25" descr="mail?cmd=cookie">
          <a:extLst>
            <a:ext uri="{FF2B5EF4-FFF2-40B4-BE49-F238E27FC236}">
              <a16:creationId xmlns="" xmlns:a16="http://schemas.microsoft.com/office/drawing/2014/main" id="{544243CD-E3B5-0C46-AF3A-12306E51051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2" name="AutoShape 26" descr="mail?cmd=cookie">
          <a:extLst>
            <a:ext uri="{FF2B5EF4-FFF2-40B4-BE49-F238E27FC236}">
              <a16:creationId xmlns="" xmlns:a16="http://schemas.microsoft.com/office/drawing/2014/main" id="{21014CA6-662C-C040-97F6-41CCC1F7980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3" name="AutoShape 27" descr="mail?cmd=cookie">
          <a:extLst>
            <a:ext uri="{FF2B5EF4-FFF2-40B4-BE49-F238E27FC236}">
              <a16:creationId xmlns="" xmlns:a16="http://schemas.microsoft.com/office/drawing/2014/main" id="{4AA9AF80-E8CF-C04D-8701-9721523A932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4" name="AutoShape 28" descr="mail?cmd=cookie">
          <a:extLst>
            <a:ext uri="{FF2B5EF4-FFF2-40B4-BE49-F238E27FC236}">
              <a16:creationId xmlns="" xmlns:a16="http://schemas.microsoft.com/office/drawing/2014/main" id="{036B5EEA-8803-2E45-A0B4-F213A4BDD76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5" name="AutoShape 29" descr="mail?cmd=cookie">
          <a:extLst>
            <a:ext uri="{FF2B5EF4-FFF2-40B4-BE49-F238E27FC236}">
              <a16:creationId xmlns="" xmlns:a16="http://schemas.microsoft.com/office/drawing/2014/main" id="{379D02B7-2436-6E48-A7D2-6C89F7A2C13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6" name="AutoShape 30" descr="mail?cmd=cookie">
          <a:extLst>
            <a:ext uri="{FF2B5EF4-FFF2-40B4-BE49-F238E27FC236}">
              <a16:creationId xmlns="" xmlns:a16="http://schemas.microsoft.com/office/drawing/2014/main" id="{16B85C3E-777F-8E4A-8B94-325ACCF8FEC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7" name="AutoShape 31" descr="mail?cmd=cookie">
          <a:extLst>
            <a:ext uri="{FF2B5EF4-FFF2-40B4-BE49-F238E27FC236}">
              <a16:creationId xmlns="" xmlns:a16="http://schemas.microsoft.com/office/drawing/2014/main" id="{0F0665EC-5552-5642-85C9-ADE9982A606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58" name="AutoShape 32" descr="mail?cmd=cookie">
          <a:extLst>
            <a:ext uri="{FF2B5EF4-FFF2-40B4-BE49-F238E27FC236}">
              <a16:creationId xmlns="" xmlns:a16="http://schemas.microsoft.com/office/drawing/2014/main" id="{A4CB4FDD-FB95-A54E-BDA8-CE68FD61176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59" name="AutoShape 43" descr="mail?cmd=cookie">
          <a:extLst>
            <a:ext uri="{FF2B5EF4-FFF2-40B4-BE49-F238E27FC236}">
              <a16:creationId xmlns="" xmlns:a16="http://schemas.microsoft.com/office/drawing/2014/main" id="{777499DB-0CEB-AB40-8E93-61C7832C036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0" name="AutoShape 44" descr="mail?cmd=cookie">
          <a:extLst>
            <a:ext uri="{FF2B5EF4-FFF2-40B4-BE49-F238E27FC236}">
              <a16:creationId xmlns="" xmlns:a16="http://schemas.microsoft.com/office/drawing/2014/main" id="{9F08664F-6C7F-4A4E-BC8D-5A03C3C03FD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1" name="AutoShape 45" descr="mail?cmd=cookie">
          <a:extLst>
            <a:ext uri="{FF2B5EF4-FFF2-40B4-BE49-F238E27FC236}">
              <a16:creationId xmlns="" xmlns:a16="http://schemas.microsoft.com/office/drawing/2014/main" id="{CB2ACB46-D1BF-D148-B870-04AF0011E21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2" name="AutoShape 46" descr="mail?cmd=cookie">
          <a:extLst>
            <a:ext uri="{FF2B5EF4-FFF2-40B4-BE49-F238E27FC236}">
              <a16:creationId xmlns="" xmlns:a16="http://schemas.microsoft.com/office/drawing/2014/main" id="{011BFA7A-A0ED-3A44-8CB6-6011262D5AF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3" name="AutoShape 47" descr="mail?cmd=cookie">
          <a:extLst>
            <a:ext uri="{FF2B5EF4-FFF2-40B4-BE49-F238E27FC236}">
              <a16:creationId xmlns="" xmlns:a16="http://schemas.microsoft.com/office/drawing/2014/main" id="{528C9736-15B9-5044-8EB6-C96D6FA1F2E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4" name="AutoShape 48" descr="mail?cmd=cookie">
          <a:extLst>
            <a:ext uri="{FF2B5EF4-FFF2-40B4-BE49-F238E27FC236}">
              <a16:creationId xmlns="" xmlns:a16="http://schemas.microsoft.com/office/drawing/2014/main" id="{6DB51028-0D5F-F84A-A525-737242293E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5" name="AutoShape 49" descr="mail?cmd=cookie">
          <a:extLst>
            <a:ext uri="{FF2B5EF4-FFF2-40B4-BE49-F238E27FC236}">
              <a16:creationId xmlns="" xmlns:a16="http://schemas.microsoft.com/office/drawing/2014/main" id="{7481D2E0-8B5D-8346-A6DE-B7B71E736D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6" name="AutoShape 50" descr="mail?cmd=cookie">
          <a:extLst>
            <a:ext uri="{FF2B5EF4-FFF2-40B4-BE49-F238E27FC236}">
              <a16:creationId xmlns="" xmlns:a16="http://schemas.microsoft.com/office/drawing/2014/main" id="{5345F3F1-C969-8341-981C-4506B33114E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7" name="AutoShape 51" descr="mail?cmd=cookie">
          <a:extLst>
            <a:ext uri="{FF2B5EF4-FFF2-40B4-BE49-F238E27FC236}">
              <a16:creationId xmlns="" xmlns:a16="http://schemas.microsoft.com/office/drawing/2014/main" id="{DD04B766-CB59-534F-9472-22E938A82F5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8" name="AutoShape 52" descr="mail?cmd=cookie">
          <a:extLst>
            <a:ext uri="{FF2B5EF4-FFF2-40B4-BE49-F238E27FC236}">
              <a16:creationId xmlns="" xmlns:a16="http://schemas.microsoft.com/office/drawing/2014/main" id="{A193CB6B-A20E-B347-8CDF-71149E69A59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69" name="AutoShape 53" descr="mail?cmd=cookie">
          <a:extLst>
            <a:ext uri="{FF2B5EF4-FFF2-40B4-BE49-F238E27FC236}">
              <a16:creationId xmlns="" xmlns:a16="http://schemas.microsoft.com/office/drawing/2014/main" id="{BDB70170-6585-784E-B661-A75E7334D1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0" name="AutoShape 54" descr="mail?cmd=cookie">
          <a:extLst>
            <a:ext uri="{FF2B5EF4-FFF2-40B4-BE49-F238E27FC236}">
              <a16:creationId xmlns="" xmlns:a16="http://schemas.microsoft.com/office/drawing/2014/main" id="{71E12257-BEE3-FD47-8FD2-057FD0906D4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1" name="AutoShape 55" descr="mail?cmd=cookie">
          <a:extLst>
            <a:ext uri="{FF2B5EF4-FFF2-40B4-BE49-F238E27FC236}">
              <a16:creationId xmlns="" xmlns:a16="http://schemas.microsoft.com/office/drawing/2014/main" id="{83CE749D-EF01-1347-9163-E86B86C127E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2" name="AutoShape 56" descr="mail?cmd=cookie">
          <a:extLst>
            <a:ext uri="{FF2B5EF4-FFF2-40B4-BE49-F238E27FC236}">
              <a16:creationId xmlns="" xmlns:a16="http://schemas.microsoft.com/office/drawing/2014/main" id="{0E0564EE-FB21-6149-A9B0-5357B33C460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3" name="AutoShape 57" descr="mail?cmd=cookie">
          <a:extLst>
            <a:ext uri="{FF2B5EF4-FFF2-40B4-BE49-F238E27FC236}">
              <a16:creationId xmlns="" xmlns:a16="http://schemas.microsoft.com/office/drawing/2014/main" id="{564B9101-B498-184E-8834-6BF1DCE6ADE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4" name="AutoShape 58" descr="mail?cmd=cookie">
          <a:extLst>
            <a:ext uri="{FF2B5EF4-FFF2-40B4-BE49-F238E27FC236}">
              <a16:creationId xmlns="" xmlns:a16="http://schemas.microsoft.com/office/drawing/2014/main" id="{48387DFE-406D-7A48-8B44-D4380AA1593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5" name="AutoShape 59" descr="mail?cmd=cookie">
          <a:extLst>
            <a:ext uri="{FF2B5EF4-FFF2-40B4-BE49-F238E27FC236}">
              <a16:creationId xmlns="" xmlns:a16="http://schemas.microsoft.com/office/drawing/2014/main" id="{89D3E562-88AC-BC40-8D6D-8E2994D8859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6" name="AutoShape 60" descr="mail?cmd=cookie">
          <a:extLst>
            <a:ext uri="{FF2B5EF4-FFF2-40B4-BE49-F238E27FC236}">
              <a16:creationId xmlns="" xmlns:a16="http://schemas.microsoft.com/office/drawing/2014/main" id="{C13575F4-8D67-D94D-8D2B-A8F26C74B39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77" name="AutoShape 61" descr="mail?cmd=cookie">
          <a:extLst>
            <a:ext uri="{FF2B5EF4-FFF2-40B4-BE49-F238E27FC236}">
              <a16:creationId xmlns="" xmlns:a16="http://schemas.microsoft.com/office/drawing/2014/main" id="{5742458D-4A4B-3F46-A1A8-030A287BE59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78" name="AutoShape 62" descr="mail?cmd=cookie">
          <a:extLst>
            <a:ext uri="{FF2B5EF4-FFF2-40B4-BE49-F238E27FC236}">
              <a16:creationId xmlns="" xmlns:a16="http://schemas.microsoft.com/office/drawing/2014/main" id="{E68A6387-8732-D142-B135-B6791DA2BDB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79" name="AutoShape 63" descr="mail?cmd=cookie">
          <a:extLst>
            <a:ext uri="{FF2B5EF4-FFF2-40B4-BE49-F238E27FC236}">
              <a16:creationId xmlns="" xmlns:a16="http://schemas.microsoft.com/office/drawing/2014/main" id="{CEECEBB3-5FE2-094D-82FC-17741DC6B41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0" name="AutoShape 64" descr="mail?cmd=cookie">
          <a:extLst>
            <a:ext uri="{FF2B5EF4-FFF2-40B4-BE49-F238E27FC236}">
              <a16:creationId xmlns="" xmlns:a16="http://schemas.microsoft.com/office/drawing/2014/main" id="{F3FBB02E-D91A-074D-AA0A-5B8D1FCFEE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1" name="AutoShape 65" descr="mail?cmd=cookie">
          <a:extLst>
            <a:ext uri="{FF2B5EF4-FFF2-40B4-BE49-F238E27FC236}">
              <a16:creationId xmlns="" xmlns:a16="http://schemas.microsoft.com/office/drawing/2014/main" id="{298D7D05-FC5A-C740-B0CD-27E06826800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2" name="AutoShape 66" descr="mail?cmd=cookie">
          <a:extLst>
            <a:ext uri="{FF2B5EF4-FFF2-40B4-BE49-F238E27FC236}">
              <a16:creationId xmlns="" xmlns:a16="http://schemas.microsoft.com/office/drawing/2014/main" id="{96D4CC99-5304-9149-B6C5-66B291F49A5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3" name="AutoShape 67" descr="mail?cmd=cookie">
          <a:extLst>
            <a:ext uri="{FF2B5EF4-FFF2-40B4-BE49-F238E27FC236}">
              <a16:creationId xmlns="" xmlns:a16="http://schemas.microsoft.com/office/drawing/2014/main" id="{9DE3705B-1B09-4B4B-9231-EAAB5D3CC45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4" name="AutoShape 18" descr="mail?cmd=cookie">
          <a:extLst>
            <a:ext uri="{FF2B5EF4-FFF2-40B4-BE49-F238E27FC236}">
              <a16:creationId xmlns="" xmlns:a16="http://schemas.microsoft.com/office/drawing/2014/main" id="{8D3CCFB0-4013-964D-A23C-A090DC4D13B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5" name="AutoShape 19" descr="mail?cmd=cookie">
          <a:extLst>
            <a:ext uri="{FF2B5EF4-FFF2-40B4-BE49-F238E27FC236}">
              <a16:creationId xmlns="" xmlns:a16="http://schemas.microsoft.com/office/drawing/2014/main" id="{A604AA4A-06BE-944B-BA4F-ACF927B60B7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6" name="AutoShape 20" descr="mail?cmd=cookie">
          <a:extLst>
            <a:ext uri="{FF2B5EF4-FFF2-40B4-BE49-F238E27FC236}">
              <a16:creationId xmlns="" xmlns:a16="http://schemas.microsoft.com/office/drawing/2014/main" id="{B2CAA4DD-408B-6247-AA17-B2F56C536B0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7" name="AutoShape 21" descr="mail?cmd=cookie">
          <a:extLst>
            <a:ext uri="{FF2B5EF4-FFF2-40B4-BE49-F238E27FC236}">
              <a16:creationId xmlns="" xmlns:a16="http://schemas.microsoft.com/office/drawing/2014/main" id="{B9B75661-5C1A-A44B-8E54-3DCB2B2BB89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188" name="AutoShape 22" descr="mail?cmd=cookie">
          <a:extLst>
            <a:ext uri="{FF2B5EF4-FFF2-40B4-BE49-F238E27FC236}">
              <a16:creationId xmlns="" xmlns:a16="http://schemas.microsoft.com/office/drawing/2014/main" id="{00B30059-A110-B74A-A467-852C08793C0B}"/>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89" name="AutoShape 2" descr="mail?cmd=cookie">
          <a:extLst>
            <a:ext uri="{FF2B5EF4-FFF2-40B4-BE49-F238E27FC236}">
              <a16:creationId xmlns="" xmlns:a16="http://schemas.microsoft.com/office/drawing/2014/main" id="{C00770D0-6610-3D42-909E-880F4FA500A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0" name="AutoShape 3" descr="mail?cmd=cookie">
          <a:extLst>
            <a:ext uri="{FF2B5EF4-FFF2-40B4-BE49-F238E27FC236}">
              <a16:creationId xmlns="" xmlns:a16="http://schemas.microsoft.com/office/drawing/2014/main" id="{61B5D6A7-80A5-ED4E-BDA6-54898BD43A3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1" name="AutoShape 4" descr="mail?cmd=cookie">
          <a:extLst>
            <a:ext uri="{FF2B5EF4-FFF2-40B4-BE49-F238E27FC236}">
              <a16:creationId xmlns="" xmlns:a16="http://schemas.microsoft.com/office/drawing/2014/main" id="{B3806991-133F-9940-9ECD-5BEE93341FD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2" name="AutoShape 5" descr="mail?cmd=cookie">
          <a:extLst>
            <a:ext uri="{FF2B5EF4-FFF2-40B4-BE49-F238E27FC236}">
              <a16:creationId xmlns="" xmlns:a16="http://schemas.microsoft.com/office/drawing/2014/main" id="{0CB37CA1-7D12-9040-93C1-EAEB854B846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3" name="AutoShape 6" descr="mail?cmd=cookie">
          <a:extLst>
            <a:ext uri="{FF2B5EF4-FFF2-40B4-BE49-F238E27FC236}">
              <a16:creationId xmlns="" xmlns:a16="http://schemas.microsoft.com/office/drawing/2014/main" id="{712F9971-BAAD-7447-8B8B-338FE13A9DF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4" name="AutoShape 7" descr="mail?cmd=cookie">
          <a:extLst>
            <a:ext uri="{FF2B5EF4-FFF2-40B4-BE49-F238E27FC236}">
              <a16:creationId xmlns="" xmlns:a16="http://schemas.microsoft.com/office/drawing/2014/main" id="{4E9997C1-E1A6-334F-82CF-87123453FDE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5" name="AutoShape 8" descr="mail?cmd=cookie">
          <a:extLst>
            <a:ext uri="{FF2B5EF4-FFF2-40B4-BE49-F238E27FC236}">
              <a16:creationId xmlns="" xmlns:a16="http://schemas.microsoft.com/office/drawing/2014/main" id="{3BC36130-3E55-1B48-B5F0-278A7AD1FD2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6" name="AutoShape 9" descr="mail?cmd=cookie">
          <a:extLst>
            <a:ext uri="{FF2B5EF4-FFF2-40B4-BE49-F238E27FC236}">
              <a16:creationId xmlns="" xmlns:a16="http://schemas.microsoft.com/office/drawing/2014/main" id="{A03733E0-E3A4-644B-98BC-B285B67581F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7" name="AutoShape 10" descr="mail?cmd=cookie">
          <a:extLst>
            <a:ext uri="{FF2B5EF4-FFF2-40B4-BE49-F238E27FC236}">
              <a16:creationId xmlns="" xmlns:a16="http://schemas.microsoft.com/office/drawing/2014/main" id="{490E25E1-3C18-314D-AB1E-22FD2F3AE57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8" name="AutoShape 11" descr="mail?cmd=cookie">
          <a:extLst>
            <a:ext uri="{FF2B5EF4-FFF2-40B4-BE49-F238E27FC236}">
              <a16:creationId xmlns="" xmlns:a16="http://schemas.microsoft.com/office/drawing/2014/main" id="{9806A765-BCBD-3747-807B-64F786524BD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199" name="AutoShape 12" descr="mail?cmd=cookie">
          <a:extLst>
            <a:ext uri="{FF2B5EF4-FFF2-40B4-BE49-F238E27FC236}">
              <a16:creationId xmlns="" xmlns:a16="http://schemas.microsoft.com/office/drawing/2014/main" id="{A55AC82A-F30C-F84B-8CED-620F888118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0" name="AutoShape 13" descr="mail?cmd=cookie">
          <a:extLst>
            <a:ext uri="{FF2B5EF4-FFF2-40B4-BE49-F238E27FC236}">
              <a16:creationId xmlns="" xmlns:a16="http://schemas.microsoft.com/office/drawing/2014/main" id="{9E846D52-0C6C-CA47-89AD-AEC806E96DF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1" name="AutoShape 14" descr="mail?cmd=cookie">
          <a:extLst>
            <a:ext uri="{FF2B5EF4-FFF2-40B4-BE49-F238E27FC236}">
              <a16:creationId xmlns="" xmlns:a16="http://schemas.microsoft.com/office/drawing/2014/main" id="{7678510C-398B-9D46-8D98-BC4392C54E3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2" name="AutoShape 15" descr="mail?cmd=cookie">
          <a:extLst>
            <a:ext uri="{FF2B5EF4-FFF2-40B4-BE49-F238E27FC236}">
              <a16:creationId xmlns="" xmlns:a16="http://schemas.microsoft.com/office/drawing/2014/main" id="{1C6B0E65-620E-9845-AA81-18DDDD3685F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3" name="AutoShape 16" descr="mail?cmd=cookie">
          <a:extLst>
            <a:ext uri="{FF2B5EF4-FFF2-40B4-BE49-F238E27FC236}">
              <a16:creationId xmlns="" xmlns:a16="http://schemas.microsoft.com/office/drawing/2014/main" id="{9703B873-0A6F-C149-8D8B-8F3480FECBC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4" name="AutoShape 23" descr="mail?cmd=cookie">
          <a:extLst>
            <a:ext uri="{FF2B5EF4-FFF2-40B4-BE49-F238E27FC236}">
              <a16:creationId xmlns="" xmlns:a16="http://schemas.microsoft.com/office/drawing/2014/main" id="{88E4D1F1-429C-9A45-AA9D-2DDCF7ED1E0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5" name="AutoShape 24" descr="mail?cmd=cookie">
          <a:extLst>
            <a:ext uri="{FF2B5EF4-FFF2-40B4-BE49-F238E27FC236}">
              <a16:creationId xmlns="" xmlns:a16="http://schemas.microsoft.com/office/drawing/2014/main" id="{15B2163D-E78E-FD42-AC67-5F8AE4AE23A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6" name="AutoShape 25" descr="mail?cmd=cookie">
          <a:extLst>
            <a:ext uri="{FF2B5EF4-FFF2-40B4-BE49-F238E27FC236}">
              <a16:creationId xmlns="" xmlns:a16="http://schemas.microsoft.com/office/drawing/2014/main" id="{B4B89193-2F2C-1F4E-9362-051501EB30B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07" name="AutoShape 26" descr="mail?cmd=cookie">
          <a:extLst>
            <a:ext uri="{FF2B5EF4-FFF2-40B4-BE49-F238E27FC236}">
              <a16:creationId xmlns="" xmlns:a16="http://schemas.microsoft.com/office/drawing/2014/main" id="{12CF81B3-0AB8-FD43-81B1-5A38A70D206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08" name="AutoShape 27" descr="mail?cmd=cookie">
          <a:extLst>
            <a:ext uri="{FF2B5EF4-FFF2-40B4-BE49-F238E27FC236}">
              <a16:creationId xmlns="" xmlns:a16="http://schemas.microsoft.com/office/drawing/2014/main" id="{BB545762-D8E0-2043-822E-8FA807BFC237}"/>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09" name="AutoShape 28" descr="mail?cmd=cookie">
          <a:extLst>
            <a:ext uri="{FF2B5EF4-FFF2-40B4-BE49-F238E27FC236}">
              <a16:creationId xmlns="" xmlns:a16="http://schemas.microsoft.com/office/drawing/2014/main" id="{571D5E76-2F9A-4F49-96C2-9771A697E5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0" name="AutoShape 29" descr="mail?cmd=cookie">
          <a:extLst>
            <a:ext uri="{FF2B5EF4-FFF2-40B4-BE49-F238E27FC236}">
              <a16:creationId xmlns="" xmlns:a16="http://schemas.microsoft.com/office/drawing/2014/main" id="{24703F85-F343-344F-83F1-993D5132D41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1" name="AutoShape 30" descr="mail?cmd=cookie">
          <a:extLst>
            <a:ext uri="{FF2B5EF4-FFF2-40B4-BE49-F238E27FC236}">
              <a16:creationId xmlns="" xmlns:a16="http://schemas.microsoft.com/office/drawing/2014/main" id="{68F1FC74-3D05-D64B-A953-8D4D281A225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12" name="AutoShape 31" descr="mail?cmd=cookie">
          <a:extLst>
            <a:ext uri="{FF2B5EF4-FFF2-40B4-BE49-F238E27FC236}">
              <a16:creationId xmlns="" xmlns:a16="http://schemas.microsoft.com/office/drawing/2014/main" id="{16038E4F-4223-A648-92E4-CEB263C8D807}"/>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13" name="AutoShape 32" descr="mail?cmd=cookie">
          <a:extLst>
            <a:ext uri="{FF2B5EF4-FFF2-40B4-BE49-F238E27FC236}">
              <a16:creationId xmlns="" xmlns:a16="http://schemas.microsoft.com/office/drawing/2014/main" id="{3E59B630-C7F2-D944-96D8-AAA87D916FD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4" name="AutoShape 43" descr="mail?cmd=cookie">
          <a:extLst>
            <a:ext uri="{FF2B5EF4-FFF2-40B4-BE49-F238E27FC236}">
              <a16:creationId xmlns="" xmlns:a16="http://schemas.microsoft.com/office/drawing/2014/main" id="{553F4F51-F411-EC4C-9C70-2E9F8C05516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5" name="AutoShape 44" descr="mail?cmd=cookie">
          <a:extLst>
            <a:ext uri="{FF2B5EF4-FFF2-40B4-BE49-F238E27FC236}">
              <a16:creationId xmlns="" xmlns:a16="http://schemas.microsoft.com/office/drawing/2014/main" id="{169BBC23-0407-684F-82A3-A789CE8B906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6" name="AutoShape 45" descr="mail?cmd=cookie">
          <a:extLst>
            <a:ext uri="{FF2B5EF4-FFF2-40B4-BE49-F238E27FC236}">
              <a16:creationId xmlns="" xmlns:a16="http://schemas.microsoft.com/office/drawing/2014/main" id="{8DC882BA-C71B-7840-8BD3-79C15E4C5F2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7" name="AutoShape 46" descr="mail?cmd=cookie">
          <a:extLst>
            <a:ext uri="{FF2B5EF4-FFF2-40B4-BE49-F238E27FC236}">
              <a16:creationId xmlns="" xmlns:a16="http://schemas.microsoft.com/office/drawing/2014/main" id="{91A603B7-B513-E64D-82E5-84C71BD357E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8" name="AutoShape 47" descr="mail?cmd=cookie">
          <a:extLst>
            <a:ext uri="{FF2B5EF4-FFF2-40B4-BE49-F238E27FC236}">
              <a16:creationId xmlns="" xmlns:a16="http://schemas.microsoft.com/office/drawing/2014/main" id="{04523FFF-7E82-FB41-AD57-812D252BDF0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19" name="AutoShape 48" descr="mail?cmd=cookie">
          <a:extLst>
            <a:ext uri="{FF2B5EF4-FFF2-40B4-BE49-F238E27FC236}">
              <a16:creationId xmlns="" xmlns:a16="http://schemas.microsoft.com/office/drawing/2014/main" id="{ECBE5CD4-97B2-1E40-8750-989679A048F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0" name="AutoShape 49" descr="mail?cmd=cookie">
          <a:extLst>
            <a:ext uri="{FF2B5EF4-FFF2-40B4-BE49-F238E27FC236}">
              <a16:creationId xmlns="" xmlns:a16="http://schemas.microsoft.com/office/drawing/2014/main" id="{0D216B61-13CF-F042-80A3-C4F9298C0D9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1" name="AutoShape 50" descr="mail?cmd=cookie">
          <a:extLst>
            <a:ext uri="{FF2B5EF4-FFF2-40B4-BE49-F238E27FC236}">
              <a16:creationId xmlns="" xmlns:a16="http://schemas.microsoft.com/office/drawing/2014/main" id="{C6383FB3-3551-4E46-AE91-783C7EF8786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2" name="AutoShape 51" descr="mail?cmd=cookie">
          <a:extLst>
            <a:ext uri="{FF2B5EF4-FFF2-40B4-BE49-F238E27FC236}">
              <a16:creationId xmlns="" xmlns:a16="http://schemas.microsoft.com/office/drawing/2014/main" id="{F6DFA163-3347-7849-A210-F60A1077CFC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3" name="AutoShape 52" descr="mail?cmd=cookie">
          <a:extLst>
            <a:ext uri="{FF2B5EF4-FFF2-40B4-BE49-F238E27FC236}">
              <a16:creationId xmlns="" xmlns:a16="http://schemas.microsoft.com/office/drawing/2014/main" id="{93345B66-5085-3843-91AE-46B188A0C61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4" name="AutoShape 53" descr="mail?cmd=cookie">
          <a:extLst>
            <a:ext uri="{FF2B5EF4-FFF2-40B4-BE49-F238E27FC236}">
              <a16:creationId xmlns="" xmlns:a16="http://schemas.microsoft.com/office/drawing/2014/main" id="{C4120CD7-B7E9-764C-B04E-C6FE9DA0EC0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5" name="AutoShape 54" descr="mail?cmd=cookie">
          <a:extLst>
            <a:ext uri="{FF2B5EF4-FFF2-40B4-BE49-F238E27FC236}">
              <a16:creationId xmlns="" xmlns:a16="http://schemas.microsoft.com/office/drawing/2014/main" id="{B40A3654-AA9F-8D43-A39F-0B45825ABAA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6" name="AutoShape 55" descr="mail?cmd=cookie">
          <a:extLst>
            <a:ext uri="{FF2B5EF4-FFF2-40B4-BE49-F238E27FC236}">
              <a16:creationId xmlns="" xmlns:a16="http://schemas.microsoft.com/office/drawing/2014/main" id="{32D85DB1-4884-1E46-9CD8-1C732C9F226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7" name="AutoShape 56" descr="mail?cmd=cookie">
          <a:extLst>
            <a:ext uri="{FF2B5EF4-FFF2-40B4-BE49-F238E27FC236}">
              <a16:creationId xmlns="" xmlns:a16="http://schemas.microsoft.com/office/drawing/2014/main" id="{33339B77-E96D-BD48-A1AD-826FFA9D8C4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8" name="AutoShape 57" descr="mail?cmd=cookie">
          <a:extLst>
            <a:ext uri="{FF2B5EF4-FFF2-40B4-BE49-F238E27FC236}">
              <a16:creationId xmlns="" xmlns:a16="http://schemas.microsoft.com/office/drawing/2014/main" id="{4A10B664-4507-664A-892F-FCECED84508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29" name="AutoShape 58" descr="mail?cmd=cookie">
          <a:extLst>
            <a:ext uri="{FF2B5EF4-FFF2-40B4-BE49-F238E27FC236}">
              <a16:creationId xmlns="" xmlns:a16="http://schemas.microsoft.com/office/drawing/2014/main" id="{D1362662-5F40-D94D-BB01-96894A4F5AC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0" name="AutoShape 59" descr="mail?cmd=cookie">
          <a:extLst>
            <a:ext uri="{FF2B5EF4-FFF2-40B4-BE49-F238E27FC236}">
              <a16:creationId xmlns="" xmlns:a16="http://schemas.microsoft.com/office/drawing/2014/main" id="{552E8FF3-F345-4144-8D7E-E9EC45B1198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1" name="AutoShape 60" descr="mail?cmd=cookie">
          <a:extLst>
            <a:ext uri="{FF2B5EF4-FFF2-40B4-BE49-F238E27FC236}">
              <a16:creationId xmlns="" xmlns:a16="http://schemas.microsoft.com/office/drawing/2014/main" id="{9625A188-45DD-8D40-BABA-FF03022A2D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2" name="AutoShape 61" descr="mail?cmd=cookie">
          <a:extLst>
            <a:ext uri="{FF2B5EF4-FFF2-40B4-BE49-F238E27FC236}">
              <a16:creationId xmlns="" xmlns:a16="http://schemas.microsoft.com/office/drawing/2014/main" id="{1D98A4FE-95FF-2F4E-A97D-431619B930C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3" name="AutoShape 62" descr="mail?cmd=cookie">
          <a:extLst>
            <a:ext uri="{FF2B5EF4-FFF2-40B4-BE49-F238E27FC236}">
              <a16:creationId xmlns="" xmlns:a16="http://schemas.microsoft.com/office/drawing/2014/main" id="{7245C517-02AB-764A-849D-12377161822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4" name="AutoShape 63" descr="mail?cmd=cookie">
          <a:extLst>
            <a:ext uri="{FF2B5EF4-FFF2-40B4-BE49-F238E27FC236}">
              <a16:creationId xmlns="" xmlns:a16="http://schemas.microsoft.com/office/drawing/2014/main" id="{87330255-22BB-7E41-977E-BB7F39CB17A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5" name="AutoShape 64" descr="mail?cmd=cookie">
          <a:extLst>
            <a:ext uri="{FF2B5EF4-FFF2-40B4-BE49-F238E27FC236}">
              <a16:creationId xmlns="" xmlns:a16="http://schemas.microsoft.com/office/drawing/2014/main" id="{5FCE347C-150B-A64C-8E01-52FC30758EC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6" name="AutoShape 65" descr="mail?cmd=cookie">
          <a:extLst>
            <a:ext uri="{FF2B5EF4-FFF2-40B4-BE49-F238E27FC236}">
              <a16:creationId xmlns="" xmlns:a16="http://schemas.microsoft.com/office/drawing/2014/main" id="{7935E0DE-403A-9F46-9A12-159968CA914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7" name="AutoShape 66" descr="mail?cmd=cookie">
          <a:extLst>
            <a:ext uri="{FF2B5EF4-FFF2-40B4-BE49-F238E27FC236}">
              <a16:creationId xmlns="" xmlns:a16="http://schemas.microsoft.com/office/drawing/2014/main" id="{233073C9-EC83-6747-8C1C-EFC1DC0D444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38" name="AutoShape 67" descr="mail?cmd=cookie">
          <a:extLst>
            <a:ext uri="{FF2B5EF4-FFF2-40B4-BE49-F238E27FC236}">
              <a16:creationId xmlns="" xmlns:a16="http://schemas.microsoft.com/office/drawing/2014/main" id="{6C480685-C714-0B48-9BAE-4EAD4FB1C8A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39" name="AutoShape 2" descr="mail?cmd=cookie">
          <a:extLst>
            <a:ext uri="{FF2B5EF4-FFF2-40B4-BE49-F238E27FC236}">
              <a16:creationId xmlns="" xmlns:a16="http://schemas.microsoft.com/office/drawing/2014/main" id="{CA299DA4-FEAC-6A40-B60A-6643986E434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0" name="AutoShape 3" descr="mail?cmd=cookie">
          <a:extLst>
            <a:ext uri="{FF2B5EF4-FFF2-40B4-BE49-F238E27FC236}">
              <a16:creationId xmlns="" xmlns:a16="http://schemas.microsoft.com/office/drawing/2014/main" id="{C7AE0F4F-63FC-374E-A970-FD626FB6B03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1" name="AutoShape 4" descr="mail?cmd=cookie">
          <a:extLst>
            <a:ext uri="{FF2B5EF4-FFF2-40B4-BE49-F238E27FC236}">
              <a16:creationId xmlns="" xmlns:a16="http://schemas.microsoft.com/office/drawing/2014/main" id="{71EAB294-1DA3-E141-9D4E-04B3F5775D2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2" name="AutoShape 5" descr="mail?cmd=cookie">
          <a:extLst>
            <a:ext uri="{FF2B5EF4-FFF2-40B4-BE49-F238E27FC236}">
              <a16:creationId xmlns="" xmlns:a16="http://schemas.microsoft.com/office/drawing/2014/main" id="{8A23E047-4BE0-EF42-8220-14782DD3EA4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3" name="AutoShape 6" descr="mail?cmd=cookie">
          <a:extLst>
            <a:ext uri="{FF2B5EF4-FFF2-40B4-BE49-F238E27FC236}">
              <a16:creationId xmlns="" xmlns:a16="http://schemas.microsoft.com/office/drawing/2014/main" id="{6C12AC9C-2C13-D34D-B911-2EEEF5992A9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4" name="AutoShape 7" descr="mail?cmd=cookie">
          <a:extLst>
            <a:ext uri="{FF2B5EF4-FFF2-40B4-BE49-F238E27FC236}">
              <a16:creationId xmlns="" xmlns:a16="http://schemas.microsoft.com/office/drawing/2014/main" id="{CA45457D-51E7-0048-A2BA-DC20D94C473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5" name="AutoShape 8" descr="mail?cmd=cookie">
          <a:extLst>
            <a:ext uri="{FF2B5EF4-FFF2-40B4-BE49-F238E27FC236}">
              <a16:creationId xmlns="" xmlns:a16="http://schemas.microsoft.com/office/drawing/2014/main" id="{76291AD1-5AB8-894A-BB1B-5DE7E337499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6" name="AutoShape 9" descr="mail?cmd=cookie">
          <a:extLst>
            <a:ext uri="{FF2B5EF4-FFF2-40B4-BE49-F238E27FC236}">
              <a16:creationId xmlns="" xmlns:a16="http://schemas.microsoft.com/office/drawing/2014/main" id="{1A8FAF53-CCE8-C640-B91D-7A1C28E0449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7" name="AutoShape 10" descr="mail?cmd=cookie">
          <a:extLst>
            <a:ext uri="{FF2B5EF4-FFF2-40B4-BE49-F238E27FC236}">
              <a16:creationId xmlns="" xmlns:a16="http://schemas.microsoft.com/office/drawing/2014/main" id="{B0F0E880-8EE0-3D44-92B3-597D91C3C9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8" name="AutoShape 11" descr="mail?cmd=cookie">
          <a:extLst>
            <a:ext uri="{FF2B5EF4-FFF2-40B4-BE49-F238E27FC236}">
              <a16:creationId xmlns="" xmlns:a16="http://schemas.microsoft.com/office/drawing/2014/main" id="{A86E6DF0-D0DC-784A-9803-CC7AD4FE651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49" name="AutoShape 12" descr="mail?cmd=cookie">
          <a:extLst>
            <a:ext uri="{FF2B5EF4-FFF2-40B4-BE49-F238E27FC236}">
              <a16:creationId xmlns="" xmlns:a16="http://schemas.microsoft.com/office/drawing/2014/main" id="{9733A6D0-3836-2B40-A542-8880A0F9771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0" name="AutoShape 13" descr="mail?cmd=cookie">
          <a:extLst>
            <a:ext uri="{FF2B5EF4-FFF2-40B4-BE49-F238E27FC236}">
              <a16:creationId xmlns="" xmlns:a16="http://schemas.microsoft.com/office/drawing/2014/main" id="{081723F7-0978-3E4F-BBF1-2D3096F007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1" name="AutoShape 14" descr="mail?cmd=cookie">
          <a:extLst>
            <a:ext uri="{FF2B5EF4-FFF2-40B4-BE49-F238E27FC236}">
              <a16:creationId xmlns="" xmlns:a16="http://schemas.microsoft.com/office/drawing/2014/main" id="{4576C590-9E6C-574F-B935-D29CFE07BEB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2" name="AutoShape 15" descr="mail?cmd=cookie">
          <a:extLst>
            <a:ext uri="{FF2B5EF4-FFF2-40B4-BE49-F238E27FC236}">
              <a16:creationId xmlns="" xmlns:a16="http://schemas.microsoft.com/office/drawing/2014/main" id="{D02593FB-710B-F04F-A80B-E621B29A7BE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3" name="AutoShape 16" descr="mail?cmd=cookie">
          <a:extLst>
            <a:ext uri="{FF2B5EF4-FFF2-40B4-BE49-F238E27FC236}">
              <a16:creationId xmlns="" xmlns:a16="http://schemas.microsoft.com/office/drawing/2014/main" id="{F64B33C8-A4FD-F947-9C92-D3E835D5E9D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4" name="AutoShape 23" descr="mail?cmd=cookie">
          <a:extLst>
            <a:ext uri="{FF2B5EF4-FFF2-40B4-BE49-F238E27FC236}">
              <a16:creationId xmlns="" xmlns:a16="http://schemas.microsoft.com/office/drawing/2014/main" id="{7163BAED-D057-EA40-9DE1-0C404A7A942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5" name="AutoShape 24" descr="mail?cmd=cookie">
          <a:extLst>
            <a:ext uri="{FF2B5EF4-FFF2-40B4-BE49-F238E27FC236}">
              <a16:creationId xmlns="" xmlns:a16="http://schemas.microsoft.com/office/drawing/2014/main" id="{29F434D2-59F2-5041-8813-F5071F7E654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6" name="AutoShape 25" descr="mail?cmd=cookie">
          <a:extLst>
            <a:ext uri="{FF2B5EF4-FFF2-40B4-BE49-F238E27FC236}">
              <a16:creationId xmlns="" xmlns:a16="http://schemas.microsoft.com/office/drawing/2014/main" id="{6E14F14B-704A-8540-B246-D412AAC2ACE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57" name="AutoShape 26" descr="mail?cmd=cookie">
          <a:extLst>
            <a:ext uri="{FF2B5EF4-FFF2-40B4-BE49-F238E27FC236}">
              <a16:creationId xmlns="" xmlns:a16="http://schemas.microsoft.com/office/drawing/2014/main" id="{25EC293E-24C5-5848-9061-DA8BD562832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58" name="AutoShape 27" descr="mail?cmd=cookie">
          <a:extLst>
            <a:ext uri="{FF2B5EF4-FFF2-40B4-BE49-F238E27FC236}">
              <a16:creationId xmlns="" xmlns:a16="http://schemas.microsoft.com/office/drawing/2014/main" id="{4C35F846-B842-6D4F-AD31-64E5C25388E3}"/>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59" name="AutoShape 28" descr="mail?cmd=cookie">
          <a:extLst>
            <a:ext uri="{FF2B5EF4-FFF2-40B4-BE49-F238E27FC236}">
              <a16:creationId xmlns="" xmlns:a16="http://schemas.microsoft.com/office/drawing/2014/main" id="{4F321353-DDC5-754B-A31A-C6C76FB39D2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0" name="AutoShape 29" descr="mail?cmd=cookie">
          <a:extLst>
            <a:ext uri="{FF2B5EF4-FFF2-40B4-BE49-F238E27FC236}">
              <a16:creationId xmlns="" xmlns:a16="http://schemas.microsoft.com/office/drawing/2014/main" id="{4E6A3A16-88EC-B24A-AD70-E0C13362FD4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1" name="AutoShape 30" descr="mail?cmd=cookie">
          <a:extLst>
            <a:ext uri="{FF2B5EF4-FFF2-40B4-BE49-F238E27FC236}">
              <a16:creationId xmlns="" xmlns:a16="http://schemas.microsoft.com/office/drawing/2014/main" id="{EA17FA18-217A-CF4F-9339-AC134E434E2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62" name="AutoShape 31" descr="mail?cmd=cookie">
          <a:extLst>
            <a:ext uri="{FF2B5EF4-FFF2-40B4-BE49-F238E27FC236}">
              <a16:creationId xmlns="" xmlns:a16="http://schemas.microsoft.com/office/drawing/2014/main" id="{8E501BE3-867A-2A45-B9DA-50F5BEB8CB3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63" name="AutoShape 32" descr="mail?cmd=cookie">
          <a:extLst>
            <a:ext uri="{FF2B5EF4-FFF2-40B4-BE49-F238E27FC236}">
              <a16:creationId xmlns="" xmlns:a16="http://schemas.microsoft.com/office/drawing/2014/main" id="{0225B737-3EC0-4548-95FE-86C84D5F32A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4" name="AutoShape 43" descr="mail?cmd=cookie">
          <a:extLst>
            <a:ext uri="{FF2B5EF4-FFF2-40B4-BE49-F238E27FC236}">
              <a16:creationId xmlns="" xmlns:a16="http://schemas.microsoft.com/office/drawing/2014/main" id="{0812AA32-32ED-3F4D-8FCD-56E7FF05D9F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5" name="AutoShape 44" descr="mail?cmd=cookie">
          <a:extLst>
            <a:ext uri="{FF2B5EF4-FFF2-40B4-BE49-F238E27FC236}">
              <a16:creationId xmlns="" xmlns:a16="http://schemas.microsoft.com/office/drawing/2014/main" id="{CD9A2905-132A-764D-8C47-B30C66307AC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6" name="AutoShape 45" descr="mail?cmd=cookie">
          <a:extLst>
            <a:ext uri="{FF2B5EF4-FFF2-40B4-BE49-F238E27FC236}">
              <a16:creationId xmlns="" xmlns:a16="http://schemas.microsoft.com/office/drawing/2014/main" id="{E97956EB-AA25-FA46-83D2-C3DEC2442C8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7" name="AutoShape 46" descr="mail?cmd=cookie">
          <a:extLst>
            <a:ext uri="{FF2B5EF4-FFF2-40B4-BE49-F238E27FC236}">
              <a16:creationId xmlns="" xmlns:a16="http://schemas.microsoft.com/office/drawing/2014/main" id="{4D68E0EC-4FCE-7C4E-9F98-201A7A3E16A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8" name="AutoShape 47" descr="mail?cmd=cookie">
          <a:extLst>
            <a:ext uri="{FF2B5EF4-FFF2-40B4-BE49-F238E27FC236}">
              <a16:creationId xmlns="" xmlns:a16="http://schemas.microsoft.com/office/drawing/2014/main" id="{F7DA27C0-04FB-C34B-9822-41280EF77B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69" name="AutoShape 48" descr="mail?cmd=cookie">
          <a:extLst>
            <a:ext uri="{FF2B5EF4-FFF2-40B4-BE49-F238E27FC236}">
              <a16:creationId xmlns="" xmlns:a16="http://schemas.microsoft.com/office/drawing/2014/main" id="{D38643E0-6357-F84A-BE85-A42F82DD87E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0" name="AutoShape 49" descr="mail?cmd=cookie">
          <a:extLst>
            <a:ext uri="{FF2B5EF4-FFF2-40B4-BE49-F238E27FC236}">
              <a16:creationId xmlns="" xmlns:a16="http://schemas.microsoft.com/office/drawing/2014/main" id="{8832A2DE-08CD-514F-A34D-55BFADADB3B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1" name="AutoShape 50" descr="mail?cmd=cookie">
          <a:extLst>
            <a:ext uri="{FF2B5EF4-FFF2-40B4-BE49-F238E27FC236}">
              <a16:creationId xmlns="" xmlns:a16="http://schemas.microsoft.com/office/drawing/2014/main" id="{FE99CC61-A81C-CE4C-8AD5-0A29EE1AC09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2" name="AutoShape 51" descr="mail?cmd=cookie">
          <a:extLst>
            <a:ext uri="{FF2B5EF4-FFF2-40B4-BE49-F238E27FC236}">
              <a16:creationId xmlns="" xmlns:a16="http://schemas.microsoft.com/office/drawing/2014/main" id="{003EC985-98CE-774A-B3A6-F5F3AA6C8D8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3" name="AutoShape 52" descr="mail?cmd=cookie">
          <a:extLst>
            <a:ext uri="{FF2B5EF4-FFF2-40B4-BE49-F238E27FC236}">
              <a16:creationId xmlns="" xmlns:a16="http://schemas.microsoft.com/office/drawing/2014/main" id="{9667FFD1-F9B1-1F48-BD06-4B7CBE5708A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4" name="AutoShape 53" descr="mail?cmd=cookie">
          <a:extLst>
            <a:ext uri="{FF2B5EF4-FFF2-40B4-BE49-F238E27FC236}">
              <a16:creationId xmlns="" xmlns:a16="http://schemas.microsoft.com/office/drawing/2014/main" id="{FA99EA10-925A-9A45-A421-6CBEC8D3A95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5" name="AutoShape 54" descr="mail?cmd=cookie">
          <a:extLst>
            <a:ext uri="{FF2B5EF4-FFF2-40B4-BE49-F238E27FC236}">
              <a16:creationId xmlns="" xmlns:a16="http://schemas.microsoft.com/office/drawing/2014/main" id="{D90BAF6A-6EE0-AC40-9021-55A1CD85B0F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6" name="AutoShape 55" descr="mail?cmd=cookie">
          <a:extLst>
            <a:ext uri="{FF2B5EF4-FFF2-40B4-BE49-F238E27FC236}">
              <a16:creationId xmlns="" xmlns:a16="http://schemas.microsoft.com/office/drawing/2014/main" id="{0F1579FB-2E30-024F-83AA-D8D9C0CB4C0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7" name="AutoShape 56" descr="mail?cmd=cookie">
          <a:extLst>
            <a:ext uri="{FF2B5EF4-FFF2-40B4-BE49-F238E27FC236}">
              <a16:creationId xmlns="" xmlns:a16="http://schemas.microsoft.com/office/drawing/2014/main" id="{C29A47B7-5CCE-2248-AD1E-AABC804D580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8" name="AutoShape 57" descr="mail?cmd=cookie">
          <a:extLst>
            <a:ext uri="{FF2B5EF4-FFF2-40B4-BE49-F238E27FC236}">
              <a16:creationId xmlns="" xmlns:a16="http://schemas.microsoft.com/office/drawing/2014/main" id="{43DF6103-281A-C640-BEB6-65B6BFD757C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79" name="AutoShape 58" descr="mail?cmd=cookie">
          <a:extLst>
            <a:ext uri="{FF2B5EF4-FFF2-40B4-BE49-F238E27FC236}">
              <a16:creationId xmlns="" xmlns:a16="http://schemas.microsoft.com/office/drawing/2014/main" id="{88C57C4C-980D-B644-82E8-E842395C7B9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0" name="AutoShape 59" descr="mail?cmd=cookie">
          <a:extLst>
            <a:ext uri="{FF2B5EF4-FFF2-40B4-BE49-F238E27FC236}">
              <a16:creationId xmlns="" xmlns:a16="http://schemas.microsoft.com/office/drawing/2014/main" id="{5A0B6B46-984E-2B46-9EB5-50B4CFCBA9E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1" name="AutoShape 60" descr="mail?cmd=cookie">
          <a:extLst>
            <a:ext uri="{FF2B5EF4-FFF2-40B4-BE49-F238E27FC236}">
              <a16:creationId xmlns="" xmlns:a16="http://schemas.microsoft.com/office/drawing/2014/main" id="{3FC20FB2-C72B-1B41-B860-F5B41C757BF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2" name="AutoShape 61" descr="mail?cmd=cookie">
          <a:extLst>
            <a:ext uri="{FF2B5EF4-FFF2-40B4-BE49-F238E27FC236}">
              <a16:creationId xmlns="" xmlns:a16="http://schemas.microsoft.com/office/drawing/2014/main" id="{83B02F56-4E90-8444-8617-7302ECACE17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3" name="AutoShape 62" descr="mail?cmd=cookie">
          <a:extLst>
            <a:ext uri="{FF2B5EF4-FFF2-40B4-BE49-F238E27FC236}">
              <a16:creationId xmlns="" xmlns:a16="http://schemas.microsoft.com/office/drawing/2014/main" id="{08909B4D-4D94-D846-9A53-C703554FC0A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4" name="AutoShape 63" descr="mail?cmd=cookie">
          <a:extLst>
            <a:ext uri="{FF2B5EF4-FFF2-40B4-BE49-F238E27FC236}">
              <a16:creationId xmlns="" xmlns:a16="http://schemas.microsoft.com/office/drawing/2014/main" id="{9556D7F0-485D-1344-83A9-C8B8B3F9B3B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5" name="AutoShape 64" descr="mail?cmd=cookie">
          <a:extLst>
            <a:ext uri="{FF2B5EF4-FFF2-40B4-BE49-F238E27FC236}">
              <a16:creationId xmlns="" xmlns:a16="http://schemas.microsoft.com/office/drawing/2014/main" id="{3B88BE8D-3D5B-584B-A671-6C4817F8D30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6" name="AutoShape 65" descr="mail?cmd=cookie">
          <a:extLst>
            <a:ext uri="{FF2B5EF4-FFF2-40B4-BE49-F238E27FC236}">
              <a16:creationId xmlns="" xmlns:a16="http://schemas.microsoft.com/office/drawing/2014/main" id="{AD093A12-CCF3-A44A-B94D-663AD3ADBFB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7" name="AutoShape 66" descr="mail?cmd=cookie">
          <a:extLst>
            <a:ext uri="{FF2B5EF4-FFF2-40B4-BE49-F238E27FC236}">
              <a16:creationId xmlns="" xmlns:a16="http://schemas.microsoft.com/office/drawing/2014/main" id="{5726768D-23CD-1243-81FB-41E1F77F406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288" name="AutoShape 67" descr="mail?cmd=cookie">
          <a:extLst>
            <a:ext uri="{FF2B5EF4-FFF2-40B4-BE49-F238E27FC236}">
              <a16:creationId xmlns="" xmlns:a16="http://schemas.microsoft.com/office/drawing/2014/main" id="{3B1209CE-D955-2143-ABEE-8C425E223B7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89" name="AutoShape 2" descr="mail?cmd=cookie">
          <a:extLst>
            <a:ext uri="{FF2B5EF4-FFF2-40B4-BE49-F238E27FC236}">
              <a16:creationId xmlns="" xmlns:a16="http://schemas.microsoft.com/office/drawing/2014/main" id="{683920B0-1FAC-D742-B582-9AB0E25954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0" name="AutoShape 3" descr="mail?cmd=cookie">
          <a:extLst>
            <a:ext uri="{FF2B5EF4-FFF2-40B4-BE49-F238E27FC236}">
              <a16:creationId xmlns="" xmlns:a16="http://schemas.microsoft.com/office/drawing/2014/main" id="{11236034-C10F-AA49-B70A-C597334CEC5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1" name="AutoShape 4" descr="mail?cmd=cookie">
          <a:extLst>
            <a:ext uri="{FF2B5EF4-FFF2-40B4-BE49-F238E27FC236}">
              <a16:creationId xmlns="" xmlns:a16="http://schemas.microsoft.com/office/drawing/2014/main" id="{EC61EC44-3BAC-4448-ADE7-2A6BAA81120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2" name="AutoShape 5" descr="mail?cmd=cookie">
          <a:extLst>
            <a:ext uri="{FF2B5EF4-FFF2-40B4-BE49-F238E27FC236}">
              <a16:creationId xmlns="" xmlns:a16="http://schemas.microsoft.com/office/drawing/2014/main" id="{DAD7425D-5E65-9D4D-9817-123599F2B74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3" name="AutoShape 6" descr="mail?cmd=cookie">
          <a:extLst>
            <a:ext uri="{FF2B5EF4-FFF2-40B4-BE49-F238E27FC236}">
              <a16:creationId xmlns="" xmlns:a16="http://schemas.microsoft.com/office/drawing/2014/main" id="{57E108E4-C45D-B04C-892E-F2568B91EB2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4" name="AutoShape 7" descr="mail?cmd=cookie">
          <a:extLst>
            <a:ext uri="{FF2B5EF4-FFF2-40B4-BE49-F238E27FC236}">
              <a16:creationId xmlns="" xmlns:a16="http://schemas.microsoft.com/office/drawing/2014/main" id="{842E689A-72B2-D846-BE2E-4FD6680C1A0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5" name="AutoShape 8" descr="mail?cmd=cookie">
          <a:extLst>
            <a:ext uri="{FF2B5EF4-FFF2-40B4-BE49-F238E27FC236}">
              <a16:creationId xmlns="" xmlns:a16="http://schemas.microsoft.com/office/drawing/2014/main" id="{465D9B75-C592-024B-827A-61F62CCAEA0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6" name="AutoShape 9" descr="mail?cmd=cookie">
          <a:extLst>
            <a:ext uri="{FF2B5EF4-FFF2-40B4-BE49-F238E27FC236}">
              <a16:creationId xmlns="" xmlns:a16="http://schemas.microsoft.com/office/drawing/2014/main" id="{CA5F1B3E-DF50-9744-9F1A-11E0C46BA9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7" name="AutoShape 10" descr="mail?cmd=cookie">
          <a:extLst>
            <a:ext uri="{FF2B5EF4-FFF2-40B4-BE49-F238E27FC236}">
              <a16:creationId xmlns="" xmlns:a16="http://schemas.microsoft.com/office/drawing/2014/main" id="{2B3FF4DD-8131-2B47-AB4D-D15370D793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8" name="AutoShape 11" descr="mail?cmd=cookie">
          <a:extLst>
            <a:ext uri="{FF2B5EF4-FFF2-40B4-BE49-F238E27FC236}">
              <a16:creationId xmlns="" xmlns:a16="http://schemas.microsoft.com/office/drawing/2014/main" id="{0C3A9F71-B4CC-624B-B536-DE61EC5B252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299" name="AutoShape 12" descr="mail?cmd=cookie">
          <a:extLst>
            <a:ext uri="{FF2B5EF4-FFF2-40B4-BE49-F238E27FC236}">
              <a16:creationId xmlns="" xmlns:a16="http://schemas.microsoft.com/office/drawing/2014/main" id="{E1CB7903-D792-BA4F-B4E3-7FA3981EB9E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0" name="AutoShape 13" descr="mail?cmd=cookie">
          <a:extLst>
            <a:ext uri="{FF2B5EF4-FFF2-40B4-BE49-F238E27FC236}">
              <a16:creationId xmlns="" xmlns:a16="http://schemas.microsoft.com/office/drawing/2014/main" id="{8A89D99B-B2C9-0A43-B0D6-3A753762DB0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1" name="AutoShape 14" descr="mail?cmd=cookie">
          <a:extLst>
            <a:ext uri="{FF2B5EF4-FFF2-40B4-BE49-F238E27FC236}">
              <a16:creationId xmlns="" xmlns:a16="http://schemas.microsoft.com/office/drawing/2014/main" id="{335A8859-1558-774A-B48A-AB8E3241DE1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2" name="AutoShape 15" descr="mail?cmd=cookie">
          <a:extLst>
            <a:ext uri="{FF2B5EF4-FFF2-40B4-BE49-F238E27FC236}">
              <a16:creationId xmlns="" xmlns:a16="http://schemas.microsoft.com/office/drawing/2014/main" id="{5B6E8593-ED0B-6942-8ECC-CC539A7F11B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3" name="AutoShape 16" descr="mail?cmd=cookie">
          <a:extLst>
            <a:ext uri="{FF2B5EF4-FFF2-40B4-BE49-F238E27FC236}">
              <a16:creationId xmlns="" xmlns:a16="http://schemas.microsoft.com/office/drawing/2014/main" id="{26DA0D08-4955-D643-9E32-F2B36F907FD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4" name="AutoShape 23" descr="mail?cmd=cookie">
          <a:extLst>
            <a:ext uri="{FF2B5EF4-FFF2-40B4-BE49-F238E27FC236}">
              <a16:creationId xmlns="" xmlns:a16="http://schemas.microsoft.com/office/drawing/2014/main" id="{E3872D4B-0B6F-EC4D-A1BA-2940A4BECC2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5" name="AutoShape 24" descr="mail?cmd=cookie">
          <a:extLst>
            <a:ext uri="{FF2B5EF4-FFF2-40B4-BE49-F238E27FC236}">
              <a16:creationId xmlns="" xmlns:a16="http://schemas.microsoft.com/office/drawing/2014/main" id="{88043941-36FD-4547-B790-7C50C666C09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6" name="AutoShape 25" descr="mail?cmd=cookie">
          <a:extLst>
            <a:ext uri="{FF2B5EF4-FFF2-40B4-BE49-F238E27FC236}">
              <a16:creationId xmlns="" xmlns:a16="http://schemas.microsoft.com/office/drawing/2014/main" id="{91FB6253-DB0F-B645-93B1-04400A6CED7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07" name="AutoShape 26" descr="mail?cmd=cookie">
          <a:extLst>
            <a:ext uri="{FF2B5EF4-FFF2-40B4-BE49-F238E27FC236}">
              <a16:creationId xmlns="" xmlns:a16="http://schemas.microsoft.com/office/drawing/2014/main" id="{C5F258BA-09A8-AE45-AB2E-4016611DE58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08" name="AutoShape 27" descr="mail?cmd=cookie">
          <a:extLst>
            <a:ext uri="{FF2B5EF4-FFF2-40B4-BE49-F238E27FC236}">
              <a16:creationId xmlns="" xmlns:a16="http://schemas.microsoft.com/office/drawing/2014/main" id="{A142DBB4-EA4C-B74B-98C0-AE8D8A7E325B}"/>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09" name="AutoShape 28" descr="mail?cmd=cookie">
          <a:extLst>
            <a:ext uri="{FF2B5EF4-FFF2-40B4-BE49-F238E27FC236}">
              <a16:creationId xmlns="" xmlns:a16="http://schemas.microsoft.com/office/drawing/2014/main" id="{D9637E3C-4D85-3F41-A871-A8793A091F4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0" name="AutoShape 29" descr="mail?cmd=cookie">
          <a:extLst>
            <a:ext uri="{FF2B5EF4-FFF2-40B4-BE49-F238E27FC236}">
              <a16:creationId xmlns="" xmlns:a16="http://schemas.microsoft.com/office/drawing/2014/main" id="{5B99A6FB-7029-7846-8A5A-D078B9176AC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1" name="AutoShape 30" descr="mail?cmd=cookie">
          <a:extLst>
            <a:ext uri="{FF2B5EF4-FFF2-40B4-BE49-F238E27FC236}">
              <a16:creationId xmlns="" xmlns:a16="http://schemas.microsoft.com/office/drawing/2014/main" id="{D52DE38D-225B-1545-8CCC-04FE3F1B420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12" name="AutoShape 31" descr="mail?cmd=cookie">
          <a:extLst>
            <a:ext uri="{FF2B5EF4-FFF2-40B4-BE49-F238E27FC236}">
              <a16:creationId xmlns="" xmlns:a16="http://schemas.microsoft.com/office/drawing/2014/main" id="{CE92C031-C7CC-9241-AA90-167314CED408}"/>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13" name="AutoShape 32" descr="mail?cmd=cookie">
          <a:extLst>
            <a:ext uri="{FF2B5EF4-FFF2-40B4-BE49-F238E27FC236}">
              <a16:creationId xmlns="" xmlns:a16="http://schemas.microsoft.com/office/drawing/2014/main" id="{9BACCBA3-06AE-0142-BD06-321081F35A95}"/>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4" name="AutoShape 43" descr="mail?cmd=cookie">
          <a:extLst>
            <a:ext uri="{FF2B5EF4-FFF2-40B4-BE49-F238E27FC236}">
              <a16:creationId xmlns="" xmlns:a16="http://schemas.microsoft.com/office/drawing/2014/main" id="{1A3E5E2F-CA22-8E49-9D34-AE03AA94977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5" name="AutoShape 44" descr="mail?cmd=cookie">
          <a:extLst>
            <a:ext uri="{FF2B5EF4-FFF2-40B4-BE49-F238E27FC236}">
              <a16:creationId xmlns="" xmlns:a16="http://schemas.microsoft.com/office/drawing/2014/main" id="{6EC1D091-1519-884C-B947-2E8E8FC601E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6" name="AutoShape 45" descr="mail?cmd=cookie">
          <a:extLst>
            <a:ext uri="{FF2B5EF4-FFF2-40B4-BE49-F238E27FC236}">
              <a16:creationId xmlns="" xmlns:a16="http://schemas.microsoft.com/office/drawing/2014/main" id="{C6E9CBAA-F932-084E-96D7-9E036798252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7" name="AutoShape 46" descr="mail?cmd=cookie">
          <a:extLst>
            <a:ext uri="{FF2B5EF4-FFF2-40B4-BE49-F238E27FC236}">
              <a16:creationId xmlns="" xmlns:a16="http://schemas.microsoft.com/office/drawing/2014/main" id="{4ED72CAA-C389-E340-8C18-9C111EB78BC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8" name="AutoShape 47" descr="mail?cmd=cookie">
          <a:extLst>
            <a:ext uri="{FF2B5EF4-FFF2-40B4-BE49-F238E27FC236}">
              <a16:creationId xmlns="" xmlns:a16="http://schemas.microsoft.com/office/drawing/2014/main" id="{47EB1D8A-73E4-344B-B36A-E394955E899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19" name="AutoShape 48" descr="mail?cmd=cookie">
          <a:extLst>
            <a:ext uri="{FF2B5EF4-FFF2-40B4-BE49-F238E27FC236}">
              <a16:creationId xmlns="" xmlns:a16="http://schemas.microsoft.com/office/drawing/2014/main" id="{E443725D-39D7-7345-B3DC-345EF16297E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0" name="AutoShape 49" descr="mail?cmd=cookie">
          <a:extLst>
            <a:ext uri="{FF2B5EF4-FFF2-40B4-BE49-F238E27FC236}">
              <a16:creationId xmlns="" xmlns:a16="http://schemas.microsoft.com/office/drawing/2014/main" id="{C4A21805-88A9-874B-A153-690E1F85CB1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1" name="AutoShape 50" descr="mail?cmd=cookie">
          <a:extLst>
            <a:ext uri="{FF2B5EF4-FFF2-40B4-BE49-F238E27FC236}">
              <a16:creationId xmlns="" xmlns:a16="http://schemas.microsoft.com/office/drawing/2014/main" id="{80E56445-D8E1-0542-AD7E-ECEC1A6E784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2" name="AutoShape 51" descr="mail?cmd=cookie">
          <a:extLst>
            <a:ext uri="{FF2B5EF4-FFF2-40B4-BE49-F238E27FC236}">
              <a16:creationId xmlns="" xmlns:a16="http://schemas.microsoft.com/office/drawing/2014/main" id="{3FC77DFB-E7B2-3C4A-8784-050CD2613CD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3" name="AutoShape 52" descr="mail?cmd=cookie">
          <a:extLst>
            <a:ext uri="{FF2B5EF4-FFF2-40B4-BE49-F238E27FC236}">
              <a16:creationId xmlns="" xmlns:a16="http://schemas.microsoft.com/office/drawing/2014/main" id="{24C550DF-6E40-A442-97C5-D984B236099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4" name="AutoShape 53" descr="mail?cmd=cookie">
          <a:extLst>
            <a:ext uri="{FF2B5EF4-FFF2-40B4-BE49-F238E27FC236}">
              <a16:creationId xmlns="" xmlns:a16="http://schemas.microsoft.com/office/drawing/2014/main" id="{4792ADA7-48CA-A440-97C5-C10E7050A7A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5" name="AutoShape 54" descr="mail?cmd=cookie">
          <a:extLst>
            <a:ext uri="{FF2B5EF4-FFF2-40B4-BE49-F238E27FC236}">
              <a16:creationId xmlns="" xmlns:a16="http://schemas.microsoft.com/office/drawing/2014/main" id="{C7B1BBB5-A776-714D-BB1A-9FF9A40B44F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6" name="AutoShape 55" descr="mail?cmd=cookie">
          <a:extLst>
            <a:ext uri="{FF2B5EF4-FFF2-40B4-BE49-F238E27FC236}">
              <a16:creationId xmlns="" xmlns:a16="http://schemas.microsoft.com/office/drawing/2014/main" id="{36950E30-A423-B54C-9D04-00ACE8C3E5A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7" name="AutoShape 56" descr="mail?cmd=cookie">
          <a:extLst>
            <a:ext uri="{FF2B5EF4-FFF2-40B4-BE49-F238E27FC236}">
              <a16:creationId xmlns="" xmlns:a16="http://schemas.microsoft.com/office/drawing/2014/main" id="{759A5446-695B-BF48-BD4F-86E5F5F4C77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8" name="AutoShape 57" descr="mail?cmd=cookie">
          <a:extLst>
            <a:ext uri="{FF2B5EF4-FFF2-40B4-BE49-F238E27FC236}">
              <a16:creationId xmlns="" xmlns:a16="http://schemas.microsoft.com/office/drawing/2014/main" id="{EDD2166D-AACE-DD48-BA4A-5969D7C2E73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29" name="AutoShape 58" descr="mail?cmd=cookie">
          <a:extLst>
            <a:ext uri="{FF2B5EF4-FFF2-40B4-BE49-F238E27FC236}">
              <a16:creationId xmlns="" xmlns:a16="http://schemas.microsoft.com/office/drawing/2014/main" id="{91A06A75-A367-3244-8B10-A89DB9BF74E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0" name="AutoShape 59" descr="mail?cmd=cookie">
          <a:extLst>
            <a:ext uri="{FF2B5EF4-FFF2-40B4-BE49-F238E27FC236}">
              <a16:creationId xmlns="" xmlns:a16="http://schemas.microsoft.com/office/drawing/2014/main" id="{901817B5-262B-474F-82D0-7FC8BF4B9A3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1" name="AutoShape 60" descr="mail?cmd=cookie">
          <a:extLst>
            <a:ext uri="{FF2B5EF4-FFF2-40B4-BE49-F238E27FC236}">
              <a16:creationId xmlns="" xmlns:a16="http://schemas.microsoft.com/office/drawing/2014/main" id="{B40F7F12-ECC4-E142-B0AE-B876EC381D5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2" name="AutoShape 61" descr="mail?cmd=cookie">
          <a:extLst>
            <a:ext uri="{FF2B5EF4-FFF2-40B4-BE49-F238E27FC236}">
              <a16:creationId xmlns="" xmlns:a16="http://schemas.microsoft.com/office/drawing/2014/main" id="{B72F64B8-9B80-2140-891E-237E0738BC6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3" name="AutoShape 62" descr="mail?cmd=cookie">
          <a:extLst>
            <a:ext uri="{FF2B5EF4-FFF2-40B4-BE49-F238E27FC236}">
              <a16:creationId xmlns="" xmlns:a16="http://schemas.microsoft.com/office/drawing/2014/main" id="{500B066B-F2EC-034A-BC9A-78563346A208}"/>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4" name="AutoShape 63" descr="mail?cmd=cookie">
          <a:extLst>
            <a:ext uri="{FF2B5EF4-FFF2-40B4-BE49-F238E27FC236}">
              <a16:creationId xmlns="" xmlns:a16="http://schemas.microsoft.com/office/drawing/2014/main" id="{6AA7E2B6-798D-8640-89AF-34C61D16146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5" name="AutoShape 64" descr="mail?cmd=cookie">
          <a:extLst>
            <a:ext uri="{FF2B5EF4-FFF2-40B4-BE49-F238E27FC236}">
              <a16:creationId xmlns="" xmlns:a16="http://schemas.microsoft.com/office/drawing/2014/main" id="{45A9F41C-6D08-1843-801F-CA4C53F62B5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6" name="AutoShape 65" descr="mail?cmd=cookie">
          <a:extLst>
            <a:ext uri="{FF2B5EF4-FFF2-40B4-BE49-F238E27FC236}">
              <a16:creationId xmlns="" xmlns:a16="http://schemas.microsoft.com/office/drawing/2014/main" id="{C86B414F-9450-C64D-8421-DE326DF1258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7" name="AutoShape 66" descr="mail?cmd=cookie">
          <a:extLst>
            <a:ext uri="{FF2B5EF4-FFF2-40B4-BE49-F238E27FC236}">
              <a16:creationId xmlns="" xmlns:a16="http://schemas.microsoft.com/office/drawing/2014/main" id="{F6C76DF0-343B-9647-92DB-7F4C60014E6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38" name="AutoShape 67" descr="mail?cmd=cookie">
          <a:extLst>
            <a:ext uri="{FF2B5EF4-FFF2-40B4-BE49-F238E27FC236}">
              <a16:creationId xmlns="" xmlns:a16="http://schemas.microsoft.com/office/drawing/2014/main" id="{8DF8601E-BED7-764D-B6D8-1B60E6BB0CB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39" name="AutoShape 2" descr="mail?cmd=cookie">
          <a:extLst>
            <a:ext uri="{FF2B5EF4-FFF2-40B4-BE49-F238E27FC236}">
              <a16:creationId xmlns="" xmlns:a16="http://schemas.microsoft.com/office/drawing/2014/main" id="{0FC8A64F-A34C-F94D-890A-A11C832C727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0" name="AutoShape 3" descr="mail?cmd=cookie">
          <a:extLst>
            <a:ext uri="{FF2B5EF4-FFF2-40B4-BE49-F238E27FC236}">
              <a16:creationId xmlns="" xmlns:a16="http://schemas.microsoft.com/office/drawing/2014/main" id="{1188698D-D1ED-A345-BEDC-045172D2AA8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1" name="AutoShape 4" descr="mail?cmd=cookie">
          <a:extLst>
            <a:ext uri="{FF2B5EF4-FFF2-40B4-BE49-F238E27FC236}">
              <a16:creationId xmlns="" xmlns:a16="http://schemas.microsoft.com/office/drawing/2014/main" id="{B7999C04-6AC3-5E4C-A976-8C2D6FFD312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2" name="AutoShape 5" descr="mail?cmd=cookie">
          <a:extLst>
            <a:ext uri="{FF2B5EF4-FFF2-40B4-BE49-F238E27FC236}">
              <a16:creationId xmlns="" xmlns:a16="http://schemas.microsoft.com/office/drawing/2014/main" id="{DF75271B-3E60-A64B-ABEC-772ED54EDB6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3" name="AutoShape 6" descr="mail?cmd=cookie">
          <a:extLst>
            <a:ext uri="{FF2B5EF4-FFF2-40B4-BE49-F238E27FC236}">
              <a16:creationId xmlns="" xmlns:a16="http://schemas.microsoft.com/office/drawing/2014/main" id="{CE8E80CC-229C-504E-9BDA-9F44FE5850F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4" name="AutoShape 7" descr="mail?cmd=cookie">
          <a:extLst>
            <a:ext uri="{FF2B5EF4-FFF2-40B4-BE49-F238E27FC236}">
              <a16:creationId xmlns="" xmlns:a16="http://schemas.microsoft.com/office/drawing/2014/main" id="{7D0D7868-1D77-0B44-9059-2D61207E5AA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5" name="AutoShape 8" descr="mail?cmd=cookie">
          <a:extLst>
            <a:ext uri="{FF2B5EF4-FFF2-40B4-BE49-F238E27FC236}">
              <a16:creationId xmlns="" xmlns:a16="http://schemas.microsoft.com/office/drawing/2014/main" id="{36799F34-4F9A-BF4A-A0A7-25F0AFC575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6" name="AutoShape 9" descr="mail?cmd=cookie">
          <a:extLst>
            <a:ext uri="{FF2B5EF4-FFF2-40B4-BE49-F238E27FC236}">
              <a16:creationId xmlns="" xmlns:a16="http://schemas.microsoft.com/office/drawing/2014/main" id="{5A4D648D-E037-384F-80C9-D76ABC4F01B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7" name="AutoShape 10" descr="mail?cmd=cookie">
          <a:extLst>
            <a:ext uri="{FF2B5EF4-FFF2-40B4-BE49-F238E27FC236}">
              <a16:creationId xmlns="" xmlns:a16="http://schemas.microsoft.com/office/drawing/2014/main" id="{36EAE368-DA94-9345-907E-3F19204DB88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8" name="AutoShape 11" descr="mail?cmd=cookie">
          <a:extLst>
            <a:ext uri="{FF2B5EF4-FFF2-40B4-BE49-F238E27FC236}">
              <a16:creationId xmlns="" xmlns:a16="http://schemas.microsoft.com/office/drawing/2014/main" id="{6E1719D6-953E-8E45-B1BC-FACE48F5055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49" name="AutoShape 12" descr="mail?cmd=cookie">
          <a:extLst>
            <a:ext uri="{FF2B5EF4-FFF2-40B4-BE49-F238E27FC236}">
              <a16:creationId xmlns="" xmlns:a16="http://schemas.microsoft.com/office/drawing/2014/main" id="{1A4C243C-E415-9B42-9A5F-36DFB1F50DE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0" name="AutoShape 13" descr="mail?cmd=cookie">
          <a:extLst>
            <a:ext uri="{FF2B5EF4-FFF2-40B4-BE49-F238E27FC236}">
              <a16:creationId xmlns="" xmlns:a16="http://schemas.microsoft.com/office/drawing/2014/main" id="{E99DA26A-1671-B94A-A2DA-300A7611BE9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1" name="AutoShape 14" descr="mail?cmd=cookie">
          <a:extLst>
            <a:ext uri="{FF2B5EF4-FFF2-40B4-BE49-F238E27FC236}">
              <a16:creationId xmlns="" xmlns:a16="http://schemas.microsoft.com/office/drawing/2014/main" id="{52DAE10B-E1C4-1B4D-B66C-4E94B4D7796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2" name="AutoShape 15" descr="mail?cmd=cookie">
          <a:extLst>
            <a:ext uri="{FF2B5EF4-FFF2-40B4-BE49-F238E27FC236}">
              <a16:creationId xmlns="" xmlns:a16="http://schemas.microsoft.com/office/drawing/2014/main" id="{A8EA4170-FA97-B242-9153-9D7D38D12B1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3" name="AutoShape 16" descr="mail?cmd=cookie">
          <a:extLst>
            <a:ext uri="{FF2B5EF4-FFF2-40B4-BE49-F238E27FC236}">
              <a16:creationId xmlns="" xmlns:a16="http://schemas.microsoft.com/office/drawing/2014/main" id="{732382FF-F057-5A47-B068-36B2EEE0FD6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4" name="AutoShape 23" descr="mail?cmd=cookie">
          <a:extLst>
            <a:ext uri="{FF2B5EF4-FFF2-40B4-BE49-F238E27FC236}">
              <a16:creationId xmlns="" xmlns:a16="http://schemas.microsoft.com/office/drawing/2014/main" id="{74996D39-EBA4-F342-9EC2-47206A31123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5" name="AutoShape 24" descr="mail?cmd=cookie">
          <a:extLst>
            <a:ext uri="{FF2B5EF4-FFF2-40B4-BE49-F238E27FC236}">
              <a16:creationId xmlns="" xmlns:a16="http://schemas.microsoft.com/office/drawing/2014/main" id="{A7D7C56F-B3B7-534A-ABEC-5F4EADFE9E4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6" name="AutoShape 25" descr="mail?cmd=cookie">
          <a:extLst>
            <a:ext uri="{FF2B5EF4-FFF2-40B4-BE49-F238E27FC236}">
              <a16:creationId xmlns="" xmlns:a16="http://schemas.microsoft.com/office/drawing/2014/main" id="{5EB05F11-AEB3-4240-9D10-A9780BAE311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57" name="AutoShape 26" descr="mail?cmd=cookie">
          <a:extLst>
            <a:ext uri="{FF2B5EF4-FFF2-40B4-BE49-F238E27FC236}">
              <a16:creationId xmlns="" xmlns:a16="http://schemas.microsoft.com/office/drawing/2014/main" id="{8F3650E1-16DE-2243-BE0F-C59F0EFD445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58" name="AutoShape 27" descr="mail?cmd=cookie">
          <a:extLst>
            <a:ext uri="{FF2B5EF4-FFF2-40B4-BE49-F238E27FC236}">
              <a16:creationId xmlns="" xmlns:a16="http://schemas.microsoft.com/office/drawing/2014/main" id="{2B7AA08C-52F3-FF4E-A05D-1AAF799A3A34}"/>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59" name="AutoShape 28" descr="mail?cmd=cookie">
          <a:extLst>
            <a:ext uri="{FF2B5EF4-FFF2-40B4-BE49-F238E27FC236}">
              <a16:creationId xmlns="" xmlns:a16="http://schemas.microsoft.com/office/drawing/2014/main" id="{145489F8-FC17-5B44-9E72-EBD8E0FEF0E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0" name="AutoShape 29" descr="mail?cmd=cookie">
          <a:extLst>
            <a:ext uri="{FF2B5EF4-FFF2-40B4-BE49-F238E27FC236}">
              <a16:creationId xmlns="" xmlns:a16="http://schemas.microsoft.com/office/drawing/2014/main" id="{A9BE04E9-3C6A-8945-AFA9-A54F3A8298D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1" name="AutoShape 30" descr="mail?cmd=cookie">
          <a:extLst>
            <a:ext uri="{FF2B5EF4-FFF2-40B4-BE49-F238E27FC236}">
              <a16:creationId xmlns="" xmlns:a16="http://schemas.microsoft.com/office/drawing/2014/main" id="{E4FE5CAC-A228-B746-98E8-33F3F288B44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62" name="AutoShape 31" descr="mail?cmd=cookie">
          <a:extLst>
            <a:ext uri="{FF2B5EF4-FFF2-40B4-BE49-F238E27FC236}">
              <a16:creationId xmlns="" xmlns:a16="http://schemas.microsoft.com/office/drawing/2014/main" id="{B451D408-72C3-3F4A-A6CA-0532ADDBA779}"/>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63" name="AutoShape 32" descr="mail?cmd=cookie">
          <a:extLst>
            <a:ext uri="{FF2B5EF4-FFF2-40B4-BE49-F238E27FC236}">
              <a16:creationId xmlns="" xmlns:a16="http://schemas.microsoft.com/office/drawing/2014/main" id="{0318ED82-E530-7642-BCBC-49EE431BA12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4" name="AutoShape 43" descr="mail?cmd=cookie">
          <a:extLst>
            <a:ext uri="{FF2B5EF4-FFF2-40B4-BE49-F238E27FC236}">
              <a16:creationId xmlns="" xmlns:a16="http://schemas.microsoft.com/office/drawing/2014/main" id="{DD00C432-C422-5149-83EE-0E722271FB9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5" name="AutoShape 44" descr="mail?cmd=cookie">
          <a:extLst>
            <a:ext uri="{FF2B5EF4-FFF2-40B4-BE49-F238E27FC236}">
              <a16:creationId xmlns="" xmlns:a16="http://schemas.microsoft.com/office/drawing/2014/main" id="{75D9297E-61F8-2D47-A887-099BDF08154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6" name="AutoShape 45" descr="mail?cmd=cookie">
          <a:extLst>
            <a:ext uri="{FF2B5EF4-FFF2-40B4-BE49-F238E27FC236}">
              <a16:creationId xmlns="" xmlns:a16="http://schemas.microsoft.com/office/drawing/2014/main" id="{D0903FC3-4585-6B4F-8D94-6B54A92E3D3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7" name="AutoShape 46" descr="mail?cmd=cookie">
          <a:extLst>
            <a:ext uri="{FF2B5EF4-FFF2-40B4-BE49-F238E27FC236}">
              <a16:creationId xmlns="" xmlns:a16="http://schemas.microsoft.com/office/drawing/2014/main" id="{36168098-4425-7E44-A7E0-CF4BF27E62E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8" name="AutoShape 47" descr="mail?cmd=cookie">
          <a:extLst>
            <a:ext uri="{FF2B5EF4-FFF2-40B4-BE49-F238E27FC236}">
              <a16:creationId xmlns="" xmlns:a16="http://schemas.microsoft.com/office/drawing/2014/main" id="{87A21DD0-49D6-A04E-B74A-6A648F184F8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69" name="AutoShape 48" descr="mail?cmd=cookie">
          <a:extLst>
            <a:ext uri="{FF2B5EF4-FFF2-40B4-BE49-F238E27FC236}">
              <a16:creationId xmlns="" xmlns:a16="http://schemas.microsoft.com/office/drawing/2014/main" id="{1BD91F10-6A62-E341-9364-6F36E2DECBC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0" name="AutoShape 49" descr="mail?cmd=cookie">
          <a:extLst>
            <a:ext uri="{FF2B5EF4-FFF2-40B4-BE49-F238E27FC236}">
              <a16:creationId xmlns="" xmlns:a16="http://schemas.microsoft.com/office/drawing/2014/main" id="{F04CFB26-4D7B-7841-B2AE-D0D544F46E7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1" name="AutoShape 50" descr="mail?cmd=cookie">
          <a:extLst>
            <a:ext uri="{FF2B5EF4-FFF2-40B4-BE49-F238E27FC236}">
              <a16:creationId xmlns="" xmlns:a16="http://schemas.microsoft.com/office/drawing/2014/main" id="{C449EBF7-2376-9648-9FBB-46B93B36AAB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2" name="AutoShape 51" descr="mail?cmd=cookie">
          <a:extLst>
            <a:ext uri="{FF2B5EF4-FFF2-40B4-BE49-F238E27FC236}">
              <a16:creationId xmlns="" xmlns:a16="http://schemas.microsoft.com/office/drawing/2014/main" id="{981E17AE-F124-034B-B1AD-405469F35E5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3" name="AutoShape 52" descr="mail?cmd=cookie">
          <a:extLst>
            <a:ext uri="{FF2B5EF4-FFF2-40B4-BE49-F238E27FC236}">
              <a16:creationId xmlns="" xmlns:a16="http://schemas.microsoft.com/office/drawing/2014/main" id="{64CEDFE9-9EE8-DA44-9C91-454FD2728F8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4" name="AutoShape 53" descr="mail?cmd=cookie">
          <a:extLst>
            <a:ext uri="{FF2B5EF4-FFF2-40B4-BE49-F238E27FC236}">
              <a16:creationId xmlns="" xmlns:a16="http://schemas.microsoft.com/office/drawing/2014/main" id="{E808F957-6841-7B4E-A226-9493039220F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5" name="AutoShape 54" descr="mail?cmd=cookie">
          <a:extLst>
            <a:ext uri="{FF2B5EF4-FFF2-40B4-BE49-F238E27FC236}">
              <a16:creationId xmlns="" xmlns:a16="http://schemas.microsoft.com/office/drawing/2014/main" id="{CF7418EC-09FB-DF44-AC15-AB5CC75B25B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6" name="AutoShape 55" descr="mail?cmd=cookie">
          <a:extLst>
            <a:ext uri="{FF2B5EF4-FFF2-40B4-BE49-F238E27FC236}">
              <a16:creationId xmlns="" xmlns:a16="http://schemas.microsoft.com/office/drawing/2014/main" id="{AD4E8506-0071-7643-8F07-5A13DB43C3A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7" name="AutoShape 56" descr="mail?cmd=cookie">
          <a:extLst>
            <a:ext uri="{FF2B5EF4-FFF2-40B4-BE49-F238E27FC236}">
              <a16:creationId xmlns="" xmlns:a16="http://schemas.microsoft.com/office/drawing/2014/main" id="{8F114786-58B8-854E-AB6C-5C4A60C188A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8" name="AutoShape 57" descr="mail?cmd=cookie">
          <a:extLst>
            <a:ext uri="{FF2B5EF4-FFF2-40B4-BE49-F238E27FC236}">
              <a16:creationId xmlns="" xmlns:a16="http://schemas.microsoft.com/office/drawing/2014/main" id="{4409BB22-5AFD-9A4E-B8D8-95B5666E696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79" name="AutoShape 58" descr="mail?cmd=cookie">
          <a:extLst>
            <a:ext uri="{FF2B5EF4-FFF2-40B4-BE49-F238E27FC236}">
              <a16:creationId xmlns="" xmlns:a16="http://schemas.microsoft.com/office/drawing/2014/main" id="{1CE8397F-34FF-8146-90F1-00C2FCAC239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0" name="AutoShape 59" descr="mail?cmd=cookie">
          <a:extLst>
            <a:ext uri="{FF2B5EF4-FFF2-40B4-BE49-F238E27FC236}">
              <a16:creationId xmlns="" xmlns:a16="http://schemas.microsoft.com/office/drawing/2014/main" id="{B67A5D1C-8556-9F48-B4DF-BF574138414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1" name="AutoShape 60" descr="mail?cmd=cookie">
          <a:extLst>
            <a:ext uri="{FF2B5EF4-FFF2-40B4-BE49-F238E27FC236}">
              <a16:creationId xmlns="" xmlns:a16="http://schemas.microsoft.com/office/drawing/2014/main" id="{AD53A9E2-151B-3343-AA9A-A025ED7DC0C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2" name="AutoShape 61" descr="mail?cmd=cookie">
          <a:extLst>
            <a:ext uri="{FF2B5EF4-FFF2-40B4-BE49-F238E27FC236}">
              <a16:creationId xmlns="" xmlns:a16="http://schemas.microsoft.com/office/drawing/2014/main" id="{48864D66-E928-614E-B587-05F5629495F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3" name="AutoShape 62" descr="mail?cmd=cookie">
          <a:extLst>
            <a:ext uri="{FF2B5EF4-FFF2-40B4-BE49-F238E27FC236}">
              <a16:creationId xmlns="" xmlns:a16="http://schemas.microsoft.com/office/drawing/2014/main" id="{C50CD342-910C-9544-ACE0-D8E24A6A503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4" name="AutoShape 63" descr="mail?cmd=cookie">
          <a:extLst>
            <a:ext uri="{FF2B5EF4-FFF2-40B4-BE49-F238E27FC236}">
              <a16:creationId xmlns="" xmlns:a16="http://schemas.microsoft.com/office/drawing/2014/main" id="{92E2D265-9566-C44D-9D7A-2E50FBFFFA3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5" name="AutoShape 64" descr="mail?cmd=cookie">
          <a:extLst>
            <a:ext uri="{FF2B5EF4-FFF2-40B4-BE49-F238E27FC236}">
              <a16:creationId xmlns="" xmlns:a16="http://schemas.microsoft.com/office/drawing/2014/main" id="{A97A558E-1609-A04C-9F04-E09E1224B0F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6" name="AutoShape 65" descr="mail?cmd=cookie">
          <a:extLst>
            <a:ext uri="{FF2B5EF4-FFF2-40B4-BE49-F238E27FC236}">
              <a16:creationId xmlns="" xmlns:a16="http://schemas.microsoft.com/office/drawing/2014/main" id="{EDABF88A-BDF7-5A4E-B4C9-F9134B8D601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7" name="AutoShape 66" descr="mail?cmd=cookie">
          <a:extLst>
            <a:ext uri="{FF2B5EF4-FFF2-40B4-BE49-F238E27FC236}">
              <a16:creationId xmlns="" xmlns:a16="http://schemas.microsoft.com/office/drawing/2014/main" id="{66C64D9B-70F4-2F47-99CA-189FAD502C8A}"/>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388" name="AutoShape 67" descr="mail?cmd=cookie">
          <a:extLst>
            <a:ext uri="{FF2B5EF4-FFF2-40B4-BE49-F238E27FC236}">
              <a16:creationId xmlns="" xmlns:a16="http://schemas.microsoft.com/office/drawing/2014/main" id="{0C2DA8FB-1602-EF48-8C83-99ECEB4DBA93}"/>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89" name="AutoShape 2" descr="mail?cmd=cookie">
          <a:extLst>
            <a:ext uri="{FF2B5EF4-FFF2-40B4-BE49-F238E27FC236}">
              <a16:creationId xmlns="" xmlns:a16="http://schemas.microsoft.com/office/drawing/2014/main" id="{7A6BFEFE-F7FA-484B-B353-4C06D26AE9E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0" name="AutoShape 3" descr="mail?cmd=cookie">
          <a:extLst>
            <a:ext uri="{FF2B5EF4-FFF2-40B4-BE49-F238E27FC236}">
              <a16:creationId xmlns="" xmlns:a16="http://schemas.microsoft.com/office/drawing/2014/main" id="{CFA725DA-F7AA-854A-96DF-557A54EA867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1" name="AutoShape 4" descr="mail?cmd=cookie">
          <a:extLst>
            <a:ext uri="{FF2B5EF4-FFF2-40B4-BE49-F238E27FC236}">
              <a16:creationId xmlns="" xmlns:a16="http://schemas.microsoft.com/office/drawing/2014/main" id="{E8A665A8-342D-BA40-9B7E-7C25FD25A8B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2" name="AutoShape 5" descr="mail?cmd=cookie">
          <a:extLst>
            <a:ext uri="{FF2B5EF4-FFF2-40B4-BE49-F238E27FC236}">
              <a16:creationId xmlns="" xmlns:a16="http://schemas.microsoft.com/office/drawing/2014/main" id="{A1C2DB97-58BB-8F45-BD56-B3D23BD421C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3" name="AutoShape 6" descr="mail?cmd=cookie">
          <a:extLst>
            <a:ext uri="{FF2B5EF4-FFF2-40B4-BE49-F238E27FC236}">
              <a16:creationId xmlns="" xmlns:a16="http://schemas.microsoft.com/office/drawing/2014/main" id="{5087AAC8-E01E-9940-AA98-D4D27049B97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4" name="AutoShape 7" descr="mail?cmd=cookie">
          <a:extLst>
            <a:ext uri="{FF2B5EF4-FFF2-40B4-BE49-F238E27FC236}">
              <a16:creationId xmlns="" xmlns:a16="http://schemas.microsoft.com/office/drawing/2014/main" id="{6D82AB04-05BF-844F-8FAC-610BB7E0E34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5" name="AutoShape 8" descr="mail?cmd=cookie">
          <a:extLst>
            <a:ext uri="{FF2B5EF4-FFF2-40B4-BE49-F238E27FC236}">
              <a16:creationId xmlns="" xmlns:a16="http://schemas.microsoft.com/office/drawing/2014/main" id="{53A8A341-639D-604B-B610-1C21D628C31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6" name="AutoShape 9" descr="mail?cmd=cookie">
          <a:extLst>
            <a:ext uri="{FF2B5EF4-FFF2-40B4-BE49-F238E27FC236}">
              <a16:creationId xmlns="" xmlns:a16="http://schemas.microsoft.com/office/drawing/2014/main" id="{8AE12A4D-95E8-1E45-B8D7-1409C9DE496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7" name="AutoShape 10" descr="mail?cmd=cookie">
          <a:extLst>
            <a:ext uri="{FF2B5EF4-FFF2-40B4-BE49-F238E27FC236}">
              <a16:creationId xmlns="" xmlns:a16="http://schemas.microsoft.com/office/drawing/2014/main" id="{5ABE1007-921A-FB4C-9A37-9EA34E741DC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8" name="AutoShape 11" descr="mail?cmd=cookie">
          <a:extLst>
            <a:ext uri="{FF2B5EF4-FFF2-40B4-BE49-F238E27FC236}">
              <a16:creationId xmlns="" xmlns:a16="http://schemas.microsoft.com/office/drawing/2014/main" id="{BBAAEAA7-82A8-B44C-B477-0A587FBF546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399" name="AutoShape 12" descr="mail?cmd=cookie">
          <a:extLst>
            <a:ext uri="{FF2B5EF4-FFF2-40B4-BE49-F238E27FC236}">
              <a16:creationId xmlns="" xmlns:a16="http://schemas.microsoft.com/office/drawing/2014/main" id="{5A14C361-F9A6-F04D-95CD-269A72B5D17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0" name="AutoShape 13" descr="mail?cmd=cookie">
          <a:extLst>
            <a:ext uri="{FF2B5EF4-FFF2-40B4-BE49-F238E27FC236}">
              <a16:creationId xmlns="" xmlns:a16="http://schemas.microsoft.com/office/drawing/2014/main" id="{0E53BB92-ECC1-124E-8355-C35F3173EA43}"/>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1" name="AutoShape 14" descr="mail?cmd=cookie">
          <a:extLst>
            <a:ext uri="{FF2B5EF4-FFF2-40B4-BE49-F238E27FC236}">
              <a16:creationId xmlns="" xmlns:a16="http://schemas.microsoft.com/office/drawing/2014/main" id="{9962DF06-AA4E-D748-AE74-50120B82351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2" name="AutoShape 15" descr="mail?cmd=cookie">
          <a:extLst>
            <a:ext uri="{FF2B5EF4-FFF2-40B4-BE49-F238E27FC236}">
              <a16:creationId xmlns="" xmlns:a16="http://schemas.microsoft.com/office/drawing/2014/main" id="{6E7F6CD8-0AD6-F14B-A557-6AF8256EAAD9}"/>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3" name="AutoShape 16" descr="mail?cmd=cookie">
          <a:extLst>
            <a:ext uri="{FF2B5EF4-FFF2-40B4-BE49-F238E27FC236}">
              <a16:creationId xmlns="" xmlns:a16="http://schemas.microsoft.com/office/drawing/2014/main" id="{59EEFAAB-2D96-3E4C-BBBC-BE952FF2E10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4" name="AutoShape 23" descr="mail?cmd=cookie">
          <a:extLst>
            <a:ext uri="{FF2B5EF4-FFF2-40B4-BE49-F238E27FC236}">
              <a16:creationId xmlns="" xmlns:a16="http://schemas.microsoft.com/office/drawing/2014/main" id="{5E83D214-D35A-0A45-B890-90870FB082F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5" name="AutoShape 24" descr="mail?cmd=cookie">
          <a:extLst>
            <a:ext uri="{FF2B5EF4-FFF2-40B4-BE49-F238E27FC236}">
              <a16:creationId xmlns="" xmlns:a16="http://schemas.microsoft.com/office/drawing/2014/main" id="{C5D44996-81CA-4F41-9AEE-036F78C40DC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6" name="AutoShape 25" descr="mail?cmd=cookie">
          <a:extLst>
            <a:ext uri="{FF2B5EF4-FFF2-40B4-BE49-F238E27FC236}">
              <a16:creationId xmlns="" xmlns:a16="http://schemas.microsoft.com/office/drawing/2014/main" id="{08C56E37-44CD-D94A-B3A8-FC19884AAD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07" name="AutoShape 26" descr="mail?cmd=cookie">
          <a:extLst>
            <a:ext uri="{FF2B5EF4-FFF2-40B4-BE49-F238E27FC236}">
              <a16:creationId xmlns="" xmlns:a16="http://schemas.microsoft.com/office/drawing/2014/main" id="{5F6942D9-370C-DF4F-93E3-A52D7B71BFBC}"/>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08" name="AutoShape 27" descr="mail?cmd=cookie">
          <a:extLst>
            <a:ext uri="{FF2B5EF4-FFF2-40B4-BE49-F238E27FC236}">
              <a16:creationId xmlns="" xmlns:a16="http://schemas.microsoft.com/office/drawing/2014/main" id="{FDAE75E8-E0FD-A149-86C9-EDD2E63D72DD}"/>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09" name="AutoShape 28" descr="mail?cmd=cookie">
          <a:extLst>
            <a:ext uri="{FF2B5EF4-FFF2-40B4-BE49-F238E27FC236}">
              <a16:creationId xmlns="" xmlns:a16="http://schemas.microsoft.com/office/drawing/2014/main" id="{7C636126-F85A-4340-ADE9-2417070C15F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0" name="AutoShape 29" descr="mail?cmd=cookie">
          <a:extLst>
            <a:ext uri="{FF2B5EF4-FFF2-40B4-BE49-F238E27FC236}">
              <a16:creationId xmlns="" xmlns:a16="http://schemas.microsoft.com/office/drawing/2014/main" id="{4EBE27C0-02A3-E743-9E78-FCBC8E049AF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1" name="AutoShape 30" descr="mail?cmd=cookie">
          <a:extLst>
            <a:ext uri="{FF2B5EF4-FFF2-40B4-BE49-F238E27FC236}">
              <a16:creationId xmlns="" xmlns:a16="http://schemas.microsoft.com/office/drawing/2014/main" id="{3A35DB68-8246-A248-BE9F-C980849FEA4E}"/>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12" name="AutoShape 31" descr="mail?cmd=cookie">
          <a:extLst>
            <a:ext uri="{FF2B5EF4-FFF2-40B4-BE49-F238E27FC236}">
              <a16:creationId xmlns="" xmlns:a16="http://schemas.microsoft.com/office/drawing/2014/main" id="{ADE28B80-A849-E049-9BC1-07DCAEC9A5D2}"/>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13" name="AutoShape 32" descr="mail?cmd=cookie">
          <a:extLst>
            <a:ext uri="{FF2B5EF4-FFF2-40B4-BE49-F238E27FC236}">
              <a16:creationId xmlns="" xmlns:a16="http://schemas.microsoft.com/office/drawing/2014/main" id="{03B9EAD9-4D71-8E48-BEAB-4CB6C57A1619}"/>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4" name="AutoShape 43" descr="mail?cmd=cookie">
          <a:extLst>
            <a:ext uri="{FF2B5EF4-FFF2-40B4-BE49-F238E27FC236}">
              <a16:creationId xmlns="" xmlns:a16="http://schemas.microsoft.com/office/drawing/2014/main" id="{6D9E00DF-42C8-ED4A-9CE2-9671259A502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5" name="AutoShape 44" descr="mail?cmd=cookie">
          <a:extLst>
            <a:ext uri="{FF2B5EF4-FFF2-40B4-BE49-F238E27FC236}">
              <a16:creationId xmlns="" xmlns:a16="http://schemas.microsoft.com/office/drawing/2014/main" id="{B43439B8-11FF-FC4C-96ED-69C4442950B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6" name="AutoShape 45" descr="mail?cmd=cookie">
          <a:extLst>
            <a:ext uri="{FF2B5EF4-FFF2-40B4-BE49-F238E27FC236}">
              <a16:creationId xmlns="" xmlns:a16="http://schemas.microsoft.com/office/drawing/2014/main" id="{4A0B55F5-2B51-6942-AF37-130BE901013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7" name="AutoShape 46" descr="mail?cmd=cookie">
          <a:extLst>
            <a:ext uri="{FF2B5EF4-FFF2-40B4-BE49-F238E27FC236}">
              <a16:creationId xmlns="" xmlns:a16="http://schemas.microsoft.com/office/drawing/2014/main" id="{4D7DDA72-027A-4742-838C-50754706A12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8" name="AutoShape 47" descr="mail?cmd=cookie">
          <a:extLst>
            <a:ext uri="{FF2B5EF4-FFF2-40B4-BE49-F238E27FC236}">
              <a16:creationId xmlns="" xmlns:a16="http://schemas.microsoft.com/office/drawing/2014/main" id="{96A86366-87FF-4041-B079-17C880896A1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19" name="AutoShape 48" descr="mail?cmd=cookie">
          <a:extLst>
            <a:ext uri="{FF2B5EF4-FFF2-40B4-BE49-F238E27FC236}">
              <a16:creationId xmlns="" xmlns:a16="http://schemas.microsoft.com/office/drawing/2014/main" id="{766BEEDA-7D91-5E46-B873-A50F60D4F7E8}"/>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0" name="AutoShape 49" descr="mail?cmd=cookie">
          <a:extLst>
            <a:ext uri="{FF2B5EF4-FFF2-40B4-BE49-F238E27FC236}">
              <a16:creationId xmlns="" xmlns:a16="http://schemas.microsoft.com/office/drawing/2014/main" id="{94BAE28B-520B-D64F-A274-014B975788C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1" name="AutoShape 50" descr="mail?cmd=cookie">
          <a:extLst>
            <a:ext uri="{FF2B5EF4-FFF2-40B4-BE49-F238E27FC236}">
              <a16:creationId xmlns="" xmlns:a16="http://schemas.microsoft.com/office/drawing/2014/main" id="{6846E84A-947F-9B43-B9E1-CED475FC563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2" name="AutoShape 51" descr="mail?cmd=cookie">
          <a:extLst>
            <a:ext uri="{FF2B5EF4-FFF2-40B4-BE49-F238E27FC236}">
              <a16:creationId xmlns="" xmlns:a16="http://schemas.microsoft.com/office/drawing/2014/main" id="{91202313-16C6-8647-9833-84E8402B8F6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3" name="AutoShape 52" descr="mail?cmd=cookie">
          <a:extLst>
            <a:ext uri="{FF2B5EF4-FFF2-40B4-BE49-F238E27FC236}">
              <a16:creationId xmlns="" xmlns:a16="http://schemas.microsoft.com/office/drawing/2014/main" id="{BF7DF268-B986-544C-B41B-B673EDB149B1}"/>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4" name="AutoShape 53" descr="mail?cmd=cookie">
          <a:extLst>
            <a:ext uri="{FF2B5EF4-FFF2-40B4-BE49-F238E27FC236}">
              <a16:creationId xmlns="" xmlns:a16="http://schemas.microsoft.com/office/drawing/2014/main" id="{E0302C37-8A57-6C43-857A-C6EC3B773AC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5" name="AutoShape 54" descr="mail?cmd=cookie">
          <a:extLst>
            <a:ext uri="{FF2B5EF4-FFF2-40B4-BE49-F238E27FC236}">
              <a16:creationId xmlns="" xmlns:a16="http://schemas.microsoft.com/office/drawing/2014/main" id="{69F9FFDA-3926-AC4F-8A81-C43DB24FC412}"/>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6" name="AutoShape 55" descr="mail?cmd=cookie">
          <a:extLst>
            <a:ext uri="{FF2B5EF4-FFF2-40B4-BE49-F238E27FC236}">
              <a16:creationId xmlns="" xmlns:a16="http://schemas.microsoft.com/office/drawing/2014/main" id="{8F241CFD-040A-3A41-808C-D1FDA5EDE827}"/>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7" name="AutoShape 56" descr="mail?cmd=cookie">
          <a:extLst>
            <a:ext uri="{FF2B5EF4-FFF2-40B4-BE49-F238E27FC236}">
              <a16:creationId xmlns="" xmlns:a16="http://schemas.microsoft.com/office/drawing/2014/main" id="{E2C2AAF9-1E72-EE4B-9DE3-AFF60756F36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8" name="AutoShape 57" descr="mail?cmd=cookie">
          <a:extLst>
            <a:ext uri="{FF2B5EF4-FFF2-40B4-BE49-F238E27FC236}">
              <a16:creationId xmlns="" xmlns:a16="http://schemas.microsoft.com/office/drawing/2014/main" id="{A6DB0245-ED8E-704B-84A8-978AD2A689DD}"/>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29" name="AutoShape 58" descr="mail?cmd=cookie">
          <a:extLst>
            <a:ext uri="{FF2B5EF4-FFF2-40B4-BE49-F238E27FC236}">
              <a16:creationId xmlns="" xmlns:a16="http://schemas.microsoft.com/office/drawing/2014/main" id="{F82493FD-78A0-224B-84B8-5B87F4AFF206}"/>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0" name="AutoShape 59" descr="mail?cmd=cookie">
          <a:extLst>
            <a:ext uri="{FF2B5EF4-FFF2-40B4-BE49-F238E27FC236}">
              <a16:creationId xmlns="" xmlns:a16="http://schemas.microsoft.com/office/drawing/2014/main" id="{786DD7AA-80C1-E24F-8239-2C3269BC819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1" name="AutoShape 60" descr="mail?cmd=cookie">
          <a:extLst>
            <a:ext uri="{FF2B5EF4-FFF2-40B4-BE49-F238E27FC236}">
              <a16:creationId xmlns="" xmlns:a16="http://schemas.microsoft.com/office/drawing/2014/main" id="{3B7ECFF6-C470-3343-969F-C1B2A2309B30}"/>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2" name="AutoShape 61" descr="mail?cmd=cookie">
          <a:extLst>
            <a:ext uri="{FF2B5EF4-FFF2-40B4-BE49-F238E27FC236}">
              <a16:creationId xmlns="" xmlns:a16="http://schemas.microsoft.com/office/drawing/2014/main" id="{DCE30DEA-33B0-C646-9438-48CBB7767DC8}"/>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3" name="AutoShape 62" descr="mail?cmd=cookie">
          <a:extLst>
            <a:ext uri="{FF2B5EF4-FFF2-40B4-BE49-F238E27FC236}">
              <a16:creationId xmlns="" xmlns:a16="http://schemas.microsoft.com/office/drawing/2014/main" id="{12DB8BE4-1962-6341-A985-2C4357A24C3E}"/>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4" name="AutoShape 63" descr="mail?cmd=cookie">
          <a:extLst>
            <a:ext uri="{FF2B5EF4-FFF2-40B4-BE49-F238E27FC236}">
              <a16:creationId xmlns="" xmlns:a16="http://schemas.microsoft.com/office/drawing/2014/main" id="{73D78035-6AEC-664D-A04B-7C37FF2B151C}"/>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5" name="AutoShape 64" descr="mail?cmd=cookie">
          <a:extLst>
            <a:ext uri="{FF2B5EF4-FFF2-40B4-BE49-F238E27FC236}">
              <a16:creationId xmlns="" xmlns:a16="http://schemas.microsoft.com/office/drawing/2014/main" id="{5933C531-A38A-1141-9D1D-28C5C9C3631A}"/>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6" name="AutoShape 65" descr="mail?cmd=cookie">
          <a:extLst>
            <a:ext uri="{FF2B5EF4-FFF2-40B4-BE49-F238E27FC236}">
              <a16:creationId xmlns="" xmlns:a16="http://schemas.microsoft.com/office/drawing/2014/main" id="{76795000-265B-A94D-9C07-90527D751D0F}"/>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7" name="AutoShape 66" descr="mail?cmd=cookie">
          <a:extLst>
            <a:ext uri="{FF2B5EF4-FFF2-40B4-BE49-F238E27FC236}">
              <a16:creationId xmlns="" xmlns:a16="http://schemas.microsoft.com/office/drawing/2014/main" id="{86BD9741-F761-544A-9BFE-156DB665688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38" name="AutoShape 67" descr="mail?cmd=cookie">
          <a:extLst>
            <a:ext uri="{FF2B5EF4-FFF2-40B4-BE49-F238E27FC236}">
              <a16:creationId xmlns="" xmlns:a16="http://schemas.microsoft.com/office/drawing/2014/main" id="{1AF13905-00B2-F34A-BB52-5FA8988476D6}"/>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39" name="AutoShape 18" descr="mail?cmd=cookie">
          <a:extLst>
            <a:ext uri="{FF2B5EF4-FFF2-40B4-BE49-F238E27FC236}">
              <a16:creationId xmlns="" xmlns:a16="http://schemas.microsoft.com/office/drawing/2014/main" id="{08A9AE68-499A-D542-B465-8AADAF675CBB}"/>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40" name="AutoShape 19" descr="mail?cmd=cookie">
          <a:extLst>
            <a:ext uri="{FF2B5EF4-FFF2-40B4-BE49-F238E27FC236}">
              <a16:creationId xmlns="" xmlns:a16="http://schemas.microsoft.com/office/drawing/2014/main" id="{64703DDE-D139-4F4E-8748-DED36D628595}"/>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0</xdr:rowOff>
    </xdr:to>
    <xdr:sp macro="" textlink="">
      <xdr:nvSpPr>
        <xdr:cNvPr id="11441" name="AutoShape 20" descr="mail?cmd=cookie">
          <a:extLst>
            <a:ext uri="{FF2B5EF4-FFF2-40B4-BE49-F238E27FC236}">
              <a16:creationId xmlns="" xmlns:a16="http://schemas.microsoft.com/office/drawing/2014/main" id="{F7911FA7-FB76-F941-8948-D33DE2F64CF4}"/>
            </a:ext>
          </a:extLst>
        </xdr:cNvPr>
        <xdr:cNvSpPr>
          <a:spLocks noChangeAspect="1" noChangeArrowheads="1"/>
        </xdr:cNvSpPr>
      </xdr:nvSpPr>
      <xdr:spPr bwMode="auto">
        <a:xfrm>
          <a:off x="2533650" y="33280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42" name="AutoShape 21" descr="mail?cmd=cookie">
          <a:extLst>
            <a:ext uri="{FF2B5EF4-FFF2-40B4-BE49-F238E27FC236}">
              <a16:creationId xmlns="" xmlns:a16="http://schemas.microsoft.com/office/drawing/2014/main" id="{DF00CE3D-EBAE-7D47-9D50-37C1EFC13EB0}"/>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0</xdr:colOff>
      <xdr:row>7</xdr:row>
      <xdr:rowOff>19050</xdr:rowOff>
    </xdr:to>
    <xdr:sp macro="" textlink="">
      <xdr:nvSpPr>
        <xdr:cNvPr id="11443" name="AutoShape 22" descr="mail?cmd=cookie">
          <a:extLst>
            <a:ext uri="{FF2B5EF4-FFF2-40B4-BE49-F238E27FC236}">
              <a16:creationId xmlns="" xmlns:a16="http://schemas.microsoft.com/office/drawing/2014/main" id="{A006308E-D44D-4F47-97D5-2F7485DD7C43}"/>
            </a:ext>
          </a:extLst>
        </xdr:cNvPr>
        <xdr:cNvSpPr>
          <a:spLocks noChangeAspect="1" noChangeArrowheads="1"/>
        </xdr:cNvSpPr>
      </xdr:nvSpPr>
      <xdr:spPr bwMode="auto">
        <a:xfrm>
          <a:off x="2533650" y="33280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16</xdr:row>
      <xdr:rowOff>0</xdr:rowOff>
    </xdr:from>
    <xdr:to>
      <xdr:col>7</xdr:col>
      <xdr:colOff>536121</xdr:colOff>
      <xdr:row>16</xdr:row>
      <xdr:rowOff>19050</xdr:rowOff>
    </xdr:to>
    <xdr:sp macro="" textlink="">
      <xdr:nvSpPr>
        <xdr:cNvPr id="11444" name="Text Box 2"/>
        <xdr:cNvSpPr txBox="1">
          <a:spLocks noChangeArrowheads="1"/>
        </xdr:cNvSpPr>
      </xdr:nvSpPr>
      <xdr:spPr bwMode="auto">
        <a:xfrm>
          <a:off x="4572000" y="1209675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536121</xdr:colOff>
      <xdr:row>16</xdr:row>
      <xdr:rowOff>19050</xdr:rowOff>
    </xdr:to>
    <xdr:sp macro="" textlink="">
      <xdr:nvSpPr>
        <xdr:cNvPr id="11445" name="Text Box 2"/>
        <xdr:cNvSpPr txBox="1">
          <a:spLocks noChangeArrowheads="1"/>
        </xdr:cNvSpPr>
      </xdr:nvSpPr>
      <xdr:spPr bwMode="auto">
        <a:xfrm>
          <a:off x="4229100" y="108108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536121</xdr:colOff>
      <xdr:row>16</xdr:row>
      <xdr:rowOff>19050</xdr:rowOff>
    </xdr:to>
    <xdr:sp macro="" textlink="">
      <xdr:nvSpPr>
        <xdr:cNvPr id="11446" name="Text Box 2"/>
        <xdr:cNvSpPr txBox="1">
          <a:spLocks noChangeArrowheads="1"/>
        </xdr:cNvSpPr>
      </xdr:nvSpPr>
      <xdr:spPr bwMode="auto">
        <a:xfrm>
          <a:off x="4229100" y="108108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540354</xdr:colOff>
      <xdr:row>16</xdr:row>
      <xdr:rowOff>19050</xdr:rowOff>
    </xdr:to>
    <xdr:sp macro="" textlink="">
      <xdr:nvSpPr>
        <xdr:cNvPr id="11447" name="Text Box 2"/>
        <xdr:cNvSpPr txBox="1">
          <a:spLocks noChangeArrowheads="1"/>
        </xdr:cNvSpPr>
      </xdr:nvSpPr>
      <xdr:spPr bwMode="auto">
        <a:xfrm>
          <a:off x="4229100" y="11210925"/>
          <a:ext cx="534492"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xdr:row>
      <xdr:rowOff>0</xdr:rowOff>
    </xdr:from>
    <xdr:to>
      <xdr:col>10</xdr:col>
      <xdr:colOff>536121</xdr:colOff>
      <xdr:row>16</xdr:row>
      <xdr:rowOff>19050</xdr:rowOff>
    </xdr:to>
    <xdr:sp macro="" textlink="">
      <xdr:nvSpPr>
        <xdr:cNvPr id="11448" name="Text Box 2"/>
        <xdr:cNvSpPr txBox="1">
          <a:spLocks noChangeArrowheads="1"/>
        </xdr:cNvSpPr>
      </xdr:nvSpPr>
      <xdr:spPr bwMode="auto">
        <a:xfrm>
          <a:off x="4229100" y="108108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536121</xdr:colOff>
      <xdr:row>16</xdr:row>
      <xdr:rowOff>19050</xdr:rowOff>
    </xdr:to>
    <xdr:sp macro="" textlink="">
      <xdr:nvSpPr>
        <xdr:cNvPr id="11449" name="Text Box 2"/>
        <xdr:cNvSpPr txBox="1">
          <a:spLocks noChangeArrowheads="1"/>
        </xdr:cNvSpPr>
      </xdr:nvSpPr>
      <xdr:spPr bwMode="auto">
        <a:xfrm>
          <a:off x="5524500" y="9744075"/>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530489</xdr:colOff>
      <xdr:row>16</xdr:row>
      <xdr:rowOff>19050</xdr:rowOff>
    </xdr:to>
    <xdr:sp macro="" textlink="">
      <xdr:nvSpPr>
        <xdr:cNvPr id="11450" name="Text Box 2">
          <a:extLst>
            <a:ext uri="{FF2B5EF4-FFF2-40B4-BE49-F238E27FC236}">
              <a16:creationId xmlns="" xmlns:a16="http://schemas.microsoft.com/office/drawing/2014/main" id="{00000000-0008-0000-0900-00003E000000}"/>
            </a:ext>
          </a:extLst>
        </xdr:cNvPr>
        <xdr:cNvSpPr txBox="1">
          <a:spLocks noChangeArrowheads="1"/>
        </xdr:cNvSpPr>
      </xdr:nvSpPr>
      <xdr:spPr bwMode="auto">
        <a:xfrm>
          <a:off x="4229100" y="1064895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16</xdr:row>
      <xdr:rowOff>0</xdr:rowOff>
    </xdr:from>
    <xdr:to>
      <xdr:col>16</xdr:col>
      <xdr:colOff>526337</xdr:colOff>
      <xdr:row>16</xdr:row>
      <xdr:rowOff>19050</xdr:rowOff>
    </xdr:to>
    <xdr:sp macro="" textlink="">
      <xdr:nvSpPr>
        <xdr:cNvPr id="11451" name="Text Box 2"/>
        <xdr:cNvSpPr txBox="1">
          <a:spLocks noChangeArrowheads="1"/>
        </xdr:cNvSpPr>
      </xdr:nvSpPr>
      <xdr:spPr bwMode="auto">
        <a:xfrm>
          <a:off x="4229100" y="1600200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16</xdr:row>
      <xdr:rowOff>0</xdr:rowOff>
    </xdr:from>
    <xdr:to>
      <xdr:col>19</xdr:col>
      <xdr:colOff>536121</xdr:colOff>
      <xdr:row>16</xdr:row>
      <xdr:rowOff>19050</xdr:rowOff>
    </xdr:to>
    <xdr:sp macro="" textlink="">
      <xdr:nvSpPr>
        <xdr:cNvPr id="11452" name="Text Box 2"/>
        <xdr:cNvSpPr txBox="1">
          <a:spLocks noChangeArrowheads="1"/>
        </xdr:cNvSpPr>
      </xdr:nvSpPr>
      <xdr:spPr bwMode="auto">
        <a:xfrm>
          <a:off x="4229100" y="1108710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16</xdr:row>
      <xdr:rowOff>0</xdr:rowOff>
    </xdr:from>
    <xdr:to>
      <xdr:col>21</xdr:col>
      <xdr:colOff>536121</xdr:colOff>
      <xdr:row>16</xdr:row>
      <xdr:rowOff>19050</xdr:rowOff>
    </xdr:to>
    <xdr:sp macro="" textlink="">
      <xdr:nvSpPr>
        <xdr:cNvPr id="11453" name="Text Box 2"/>
        <xdr:cNvSpPr txBox="1">
          <a:spLocks noChangeArrowheads="1"/>
        </xdr:cNvSpPr>
      </xdr:nvSpPr>
      <xdr:spPr bwMode="auto">
        <a:xfrm>
          <a:off x="9991725" y="16687800"/>
          <a:ext cx="53025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196215</xdr:colOff>
      <xdr:row>4</xdr:row>
      <xdr:rowOff>0</xdr:rowOff>
    </xdr:from>
    <xdr:ext cx="221228" cy="121920"/>
    <xdr:sp macro="" textlink="">
      <xdr:nvSpPr>
        <xdr:cNvPr id="2" name="Text Box 124"/>
        <xdr:cNvSpPr txBox="1">
          <a:spLocks noChangeArrowheads="1"/>
        </xdr:cNvSpPr>
      </xdr:nvSpPr>
      <xdr:spPr bwMode="auto">
        <a:xfrm>
          <a:off x="6063615" y="13144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14</xdr:col>
      <xdr:colOff>196215</xdr:colOff>
      <xdr:row>10</xdr:row>
      <xdr:rowOff>0</xdr:rowOff>
    </xdr:from>
    <xdr:ext cx="221228" cy="121920"/>
    <xdr:sp macro="" textlink="">
      <xdr:nvSpPr>
        <xdr:cNvPr id="3" name="Text Box 124"/>
        <xdr:cNvSpPr txBox="1">
          <a:spLocks noChangeArrowheads="1"/>
        </xdr:cNvSpPr>
      </xdr:nvSpPr>
      <xdr:spPr bwMode="auto">
        <a:xfrm>
          <a:off x="6063615" y="28003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14</xdr:col>
      <xdr:colOff>196215</xdr:colOff>
      <xdr:row>20</xdr:row>
      <xdr:rowOff>0</xdr:rowOff>
    </xdr:from>
    <xdr:ext cx="221228" cy="121920"/>
    <xdr:sp macro="" textlink="">
      <xdr:nvSpPr>
        <xdr:cNvPr id="4" name="Text Box 124"/>
        <xdr:cNvSpPr txBox="1">
          <a:spLocks noChangeArrowheads="1"/>
        </xdr:cNvSpPr>
      </xdr:nvSpPr>
      <xdr:spPr bwMode="auto">
        <a:xfrm>
          <a:off x="6063615" y="52768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14</xdr:col>
      <xdr:colOff>196215</xdr:colOff>
      <xdr:row>54</xdr:row>
      <xdr:rowOff>0</xdr:rowOff>
    </xdr:from>
    <xdr:ext cx="221228" cy="121920"/>
    <xdr:sp macro="" textlink="">
      <xdr:nvSpPr>
        <xdr:cNvPr id="5" name="Text Box 124"/>
        <xdr:cNvSpPr txBox="1">
          <a:spLocks noChangeArrowheads="1"/>
        </xdr:cNvSpPr>
      </xdr:nvSpPr>
      <xdr:spPr bwMode="auto">
        <a:xfrm>
          <a:off x="6063615" y="14192250"/>
          <a:ext cx="221228" cy="12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233;t%20th&#7847;u%20G3_20_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233;t%20th&#7847;u%20G5_20_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ét thầu G3"/>
      <sheetName val="Điểm kỹ thuật"/>
    </sheetNames>
    <sheetDataSet>
      <sheetData sheetId="0">
        <row r="4">
          <cell r="B4">
            <v>1</v>
          </cell>
          <cell r="C4" t="str">
            <v>21 Acid amin</v>
          </cell>
          <cell r="D4" t="str">
            <v>5%</v>
          </cell>
          <cell r="E4" t="str">
            <v>Aminoacid Kabi 5%</v>
          </cell>
          <cell r="F4" t="str">
            <v>Thùng 12 chai x 500ml dung dịch tiêm truyền</v>
          </cell>
          <cell r="G4" t="str">
            <v>Chai</v>
          </cell>
          <cell r="H4">
            <v>24</v>
          </cell>
          <cell r="I4" t="str">
            <v>VD-25361-16</v>
          </cell>
          <cell r="J4" t="str">
            <v>Công ty cổ phần Fresenius Kabi Việt Nam, Việt Nam</v>
          </cell>
          <cell r="K4">
            <v>140</v>
          </cell>
          <cell r="L4">
            <v>69825</v>
          </cell>
        </row>
        <row r="5">
          <cell r="B5">
            <v>2</v>
          </cell>
          <cell r="C5" t="str">
            <v>Acetaminophen</v>
          </cell>
          <cell r="D5" t="str">
            <v>1000mg</v>
          </cell>
          <cell r="E5" t="str">
            <v>Paracetamol Kabi 1000</v>
          </cell>
          <cell r="F5" t="str">
            <v>Hộp 48 chai x 100ml dung dịch tiêm truyền</v>
          </cell>
          <cell r="G5" t="str">
            <v>Chai</v>
          </cell>
          <cell r="H5">
            <v>36</v>
          </cell>
          <cell r="I5" t="str">
            <v>VD-19568-13 (kèm theo công văn số 11437/QLD-ĐK về việc duy trì hiệu lực SĐK, Hiệu lực từ ngày 10/09/2018 đến ngày 10/09/2019)</v>
          </cell>
          <cell r="J5" t="str">
            <v>Công ty cổ phần Fresenius Kabi Việt Nam, Việt Nam</v>
          </cell>
          <cell r="K5">
            <v>6550</v>
          </cell>
          <cell r="L5">
            <v>17693</v>
          </cell>
        </row>
        <row r="6">
          <cell r="B6">
            <v>3</v>
          </cell>
          <cell r="C6" t="str">
            <v>Acetaminophen</v>
          </cell>
          <cell r="D6" t="str">
            <v>150mg</v>
          </cell>
          <cell r="E6" t="str">
            <v>Biragan 150</v>
          </cell>
          <cell r="F6" t="str">
            <v>Hộp 2 vỉ x 5 viên thuốc đạn, đặt hậu môn</v>
          </cell>
          <cell r="G6" t="str">
            <v>Viên</v>
          </cell>
          <cell r="H6">
            <v>36</v>
          </cell>
          <cell r="I6" t="str">
            <v>VD-21236-14</v>
          </cell>
          <cell r="J6" t="str">
            <v>Công ty cổ phần Dược - Trang thiết bị y tế Bình Định - Việt Nam</v>
          </cell>
          <cell r="K6">
            <v>5200</v>
          </cell>
          <cell r="L6">
            <v>1500</v>
          </cell>
        </row>
        <row r="7">
          <cell r="B7">
            <v>4</v>
          </cell>
          <cell r="C7" t="str">
            <v>Acetaminophen</v>
          </cell>
          <cell r="D7" t="str">
            <v>325mg</v>
          </cell>
          <cell r="E7" t="str">
            <v>Panactol 325 mg</v>
          </cell>
          <cell r="F7" t="str">
            <v>Hộp 10 vỉ x 10 viên, Viên nén, Uống</v>
          </cell>
          <cell r="G7" t="str">
            <v>viên</v>
          </cell>
          <cell r="H7">
            <v>36</v>
          </cell>
          <cell r="I7" t="str">
            <v>VD-19389-13 (có gia hạn)</v>
          </cell>
          <cell r="J7" t="str">
            <v>Công ty cổ phần dược phẩm Khánh Hòa - Việt Nam</v>
          </cell>
          <cell r="K7">
            <v>30000</v>
          </cell>
          <cell r="L7">
            <v>88</v>
          </cell>
        </row>
        <row r="8">
          <cell r="B8">
            <v>6</v>
          </cell>
          <cell r="C8" t="str">
            <v xml:space="preserve">Acetaminophen; Codein </v>
          </cell>
          <cell r="D8" t="str">
            <v>500mg; 30mg</v>
          </cell>
          <cell r="E8" t="str">
            <v>Panalgan Effer Codein</v>
          </cell>
          <cell r="F8" t="str">
            <v>Hộp 4 vỉ x 4, viên nén sủi, uống</v>
          </cell>
          <cell r="G8" t="str">
            <v>Viên</v>
          </cell>
          <cell r="H8">
            <v>36</v>
          </cell>
          <cell r="I8" t="str">
            <v>VD-31631-19</v>
          </cell>
          <cell r="J8" t="str">
            <v>Công ty CPDP Cửu Long - Việt Nam</v>
          </cell>
          <cell r="K8">
            <v>90500</v>
          </cell>
          <cell r="L8">
            <v>1100</v>
          </cell>
        </row>
        <row r="9">
          <cell r="B9">
            <v>7</v>
          </cell>
          <cell r="C9" t="str">
            <v>Acetaminophen; Dextromethorphan; 
Loratadin</v>
          </cell>
          <cell r="D9" t="str">
            <v>500mg; 15mg; 5mg</v>
          </cell>
          <cell r="E9" t="str">
            <v>Reduflu - N</v>
          </cell>
          <cell r="F9" t="str">
            <v>Hộp 25 vỉ x 4 viên nén, uống</v>
          </cell>
          <cell r="G9" t="str">
            <v>Viên</v>
          </cell>
          <cell r="H9">
            <v>36</v>
          </cell>
          <cell r="I9" t="str">
            <v>VD-32532-19</v>
          </cell>
          <cell r="J9" t="str">
            <v>Công ty cổ phần dược phẩm Quảng Bình, Việt Nam</v>
          </cell>
          <cell r="K9">
            <v>12000</v>
          </cell>
          <cell r="L9">
            <v>445</v>
          </cell>
        </row>
        <row r="10">
          <cell r="B10">
            <v>8</v>
          </cell>
          <cell r="C10" t="str">
            <v>Acetaminophen; Ibuprofen</v>
          </cell>
          <cell r="D10" t="str">
            <v>325mg; 200mg</v>
          </cell>
          <cell r="E10" t="str">
            <v>Protamol</v>
          </cell>
          <cell r="F10" t="str">
            <v>Hộp 5vỉ x 20 viên nén, Uống</v>
          </cell>
          <cell r="G10" t="str">
            <v>Viên</v>
          </cell>
          <cell r="H10">
            <v>36</v>
          </cell>
          <cell r="I10" t="str">
            <v>VD-23189-15</v>
          </cell>
          <cell r="J10" t="str">
            <v>Công ty Cổ Phần Hóa - Dược Phẩm Mekophar - Việt Nam</v>
          </cell>
          <cell r="K10">
            <v>80000</v>
          </cell>
          <cell r="L10">
            <v>235</v>
          </cell>
        </row>
        <row r="11">
          <cell r="B11">
            <v>9</v>
          </cell>
          <cell r="C11" t="str">
            <v>Acetaminophen; Methocarbamol</v>
          </cell>
          <cell r="D11" t="str">
            <v>325mg; 400mg</v>
          </cell>
          <cell r="E11" t="str">
            <v>Parocontin</v>
          </cell>
          <cell r="F11" t="str">
            <v xml:space="preserve">Hộp 3 vỉ x 10 viên; viên nén bao phim, Uống </v>
          </cell>
          <cell r="G11" t="str">
            <v xml:space="preserve">Viên </v>
          </cell>
          <cell r="H11">
            <v>36</v>
          </cell>
          <cell r="I11" t="str">
            <v>VD-24281-16</v>
          </cell>
          <cell r="J11" t="str">
            <v>Công ty cổ phần dược phẩm Tipharco - Việt Nam</v>
          </cell>
          <cell r="K11">
            <v>143000</v>
          </cell>
          <cell r="L11">
            <v>2282</v>
          </cell>
        </row>
        <row r="12">
          <cell r="B12">
            <v>10</v>
          </cell>
          <cell r="C12" t="str">
            <v>Acetaminophen;
Chlopheniramin</v>
          </cell>
          <cell r="D12" t="str">
            <v>325mg;
4mg</v>
          </cell>
          <cell r="E12" t="str">
            <v>Desilogen</v>
          </cell>
          <cell r="F12" t="str">
            <v>Viên trong vĩ, hộp10 vỉ,  25 vỉ x20 viên nén  uống</v>
          </cell>
          <cell r="G12" t="str">
            <v>Viên</v>
          </cell>
          <cell r="H12">
            <v>36</v>
          </cell>
          <cell r="I12" t="str">
            <v>VD-29414-18</v>
          </cell>
          <cell r="J12" t="str">
            <v xml:space="preserve">Công ty cổ phần  dược Medipharco -Việt Nam </v>
          </cell>
          <cell r="K12">
            <v>161500</v>
          </cell>
          <cell r="L12">
            <v>168</v>
          </cell>
        </row>
        <row r="13">
          <cell r="B13">
            <v>11</v>
          </cell>
          <cell r="C13" t="str">
            <v>Acetaminophen;
Chlorpheniramin</v>
          </cell>
          <cell r="D13" t="str">
            <v>325mg; 2mg</v>
          </cell>
          <cell r="E13" t="str">
            <v>Pabemin 325</v>
          </cell>
          <cell r="F13" t="str">
            <v>Hộp 20 gói, 30 gói ,50 gói, 100 gói x 2,5g thuốc cốm, uống</v>
          </cell>
          <cell r="G13" t="str">
            <v>Gói</v>
          </cell>
          <cell r="H13">
            <v>36</v>
          </cell>
          <cell r="I13" t="str">
            <v>VD-27840-17</v>
          </cell>
          <cell r="J13" t="str">
            <v>Công ty CPDP Cửu Long - Việt Nam</v>
          </cell>
          <cell r="K13">
            <v>190000</v>
          </cell>
          <cell r="L13">
            <v>1100</v>
          </cell>
        </row>
        <row r="14">
          <cell r="B14">
            <v>12</v>
          </cell>
          <cell r="C14" t="str">
            <v>Acetazolamid</v>
          </cell>
          <cell r="D14" t="str">
            <v>250mg</v>
          </cell>
          <cell r="E14" t="str">
            <v>Acetazolamid</v>
          </cell>
          <cell r="F14" t="str">
            <v>HỘP 10 VỈ X 10 Viên nén  trong vĩ, uống</v>
          </cell>
          <cell r="G14" t="str">
            <v>Viên</v>
          </cell>
          <cell r="H14">
            <v>36</v>
          </cell>
          <cell r="I14" t="str">
            <v>VD-27844-17</v>
          </cell>
          <cell r="J14" t="str">
            <v>Công ty Cổ Phần Dược Phẩm Dược liệu Pharmedic- Việt Nam</v>
          </cell>
          <cell r="K14">
            <v>30000</v>
          </cell>
          <cell r="L14">
            <v>718</v>
          </cell>
        </row>
        <row r="15">
          <cell r="B15">
            <v>13</v>
          </cell>
          <cell r="C15" t="str">
            <v>Acetyl leucin</v>
          </cell>
          <cell r="D15" t="str">
            <v>500mg</v>
          </cell>
          <cell r="E15" t="str">
            <v xml:space="preserve">Aleucin </v>
          </cell>
          <cell r="F15" t="str">
            <v>Hộp 3 vỉ x 10 viên nén, uống</v>
          </cell>
          <cell r="G15" t="str">
            <v>Viên</v>
          </cell>
          <cell r="H15">
            <v>36</v>
          </cell>
          <cell r="I15" t="str">
            <v>VD-24391-16</v>
          </cell>
          <cell r="J15" t="str">
            <v>Công ty cổ phần Dược - Trang thiết bị y tế Bình Định - Việt Nam</v>
          </cell>
          <cell r="K15">
            <v>162000</v>
          </cell>
          <cell r="L15">
            <v>483</v>
          </cell>
        </row>
        <row r="16">
          <cell r="B16">
            <v>14</v>
          </cell>
          <cell r="C16" t="str">
            <v>Acetylcystein</v>
          </cell>
          <cell r="D16" t="str">
            <v xml:space="preserve">  100mg</v>
          </cell>
          <cell r="E16" t="str">
            <v>Vincystin 100</v>
          </cell>
          <cell r="F16" t="str">
            <v>hộp 25 gói x 1,5g, thuốc cốm, uống</v>
          </cell>
          <cell r="G16" t="str">
            <v>Gói</v>
          </cell>
          <cell r="H16">
            <v>24</v>
          </cell>
          <cell r="I16" t="str">
            <v>VD-29229-18</v>
          </cell>
          <cell r="J16" t="str">
            <v>Công ty Cổ phần Dược phẩm Vĩnh Phúc - Việt Nam</v>
          </cell>
          <cell r="K16">
            <v>60000</v>
          </cell>
          <cell r="L16">
            <v>397</v>
          </cell>
        </row>
        <row r="17">
          <cell r="B17">
            <v>15</v>
          </cell>
          <cell r="C17" t="str">
            <v>Acetylcystein</v>
          </cell>
          <cell r="D17" t="str">
            <v>200mg</v>
          </cell>
          <cell r="E17" t="str">
            <v>Acetylcystein</v>
          </cell>
          <cell r="F17" t="str">
            <v>Hộp 100 gói x 1g,
thuốc bột, uống</v>
          </cell>
          <cell r="G17" t="str">
            <v>Gói</v>
          </cell>
          <cell r="H17">
            <v>36</v>
          </cell>
          <cell r="I17" t="str">
            <v>VD-21827-14</v>
          </cell>
          <cell r="J17" t="str">
            <v>Công ty CPDP Cửu Long - Việt Nam</v>
          </cell>
          <cell r="K17">
            <v>437000</v>
          </cell>
          <cell r="L17">
            <v>377</v>
          </cell>
        </row>
        <row r="18">
          <cell r="B18">
            <v>17</v>
          </cell>
          <cell r="C18" t="str">
            <v>Acetyl-DL-leucine</v>
          </cell>
          <cell r="D18" t="str">
            <v>500mg</v>
          </cell>
          <cell r="E18" t="str">
            <v>Vintanil</v>
          </cell>
          <cell r="F18" t="str">
            <v>Hộp 10 vỉ x 5 ống x 5ml ; dung dịch tiêm, tiêm</v>
          </cell>
          <cell r="G18" t="str">
            <v>Ống</v>
          </cell>
          <cell r="H18">
            <v>36</v>
          </cell>
          <cell r="I18" t="str">
            <v>VD-20275-13 (kèm theo công văn số 21747/QLD-ĐK về việc duy trì hiệu lực SĐK, Hiệu lực Từ ngày 27/12/2018 đến ngày 27/12/2019)</v>
          </cell>
          <cell r="J18" t="str">
            <v>Công ty Cổ phần Dược phẩm Vĩnh Phúc - Việt Nam</v>
          </cell>
          <cell r="K18">
            <v>5900</v>
          </cell>
          <cell r="L18">
            <v>12600</v>
          </cell>
        </row>
        <row r="19">
          <cell r="B19">
            <v>18</v>
          </cell>
          <cell r="C19" t="str">
            <v>Acid acetylsalicylic</v>
          </cell>
          <cell r="D19" t="str">
            <v>81mg</v>
          </cell>
          <cell r="E19" t="str">
            <v>ASPIRIN 81mg</v>
          </cell>
          <cell r="F19" t="str">
            <v>Hộp 50 vỉ x 10 viên bao phim, uống</v>
          </cell>
          <cell r="G19" t="str">
            <v>Viên</v>
          </cell>
          <cell r="H19">
            <v>24</v>
          </cell>
          <cell r="I19" t="str">
            <v>VD-24306-16</v>
          </cell>
          <cell r="J19" t="str">
            <v>Vidipha- Việt Nam</v>
          </cell>
          <cell r="K19">
            <v>89500</v>
          </cell>
          <cell r="L19">
            <v>84</v>
          </cell>
        </row>
        <row r="20">
          <cell r="B20">
            <v>19</v>
          </cell>
          <cell r="C20" t="str">
            <v xml:space="preserve">Acid Acetylsalicylic </v>
          </cell>
          <cell r="D20" t="str">
            <v>100mg</v>
          </cell>
          <cell r="E20" t="str">
            <v>Aspirin 100</v>
          </cell>
          <cell r="F20" t="str">
            <v>Hộp 3 vỉ x 10 viên bao tan trong ruột, uống</v>
          </cell>
          <cell r="G20" t="str">
            <v>Viên</v>
          </cell>
          <cell r="H20">
            <v>24</v>
          </cell>
          <cell r="I20" t="str">
            <v>VD-20058-13</v>
          </cell>
          <cell r="J20" t="str">
            <v>Công ty TNHH Traphaco Hưng Yên -Việt Nam</v>
          </cell>
          <cell r="K20">
            <v>208000</v>
          </cell>
          <cell r="L20">
            <v>450</v>
          </cell>
        </row>
        <row r="21">
          <cell r="B21">
            <v>20</v>
          </cell>
          <cell r="C21" t="str">
            <v xml:space="preserve">Acid Acetylsalicylic </v>
          </cell>
          <cell r="D21" t="str">
            <v>100mg</v>
          </cell>
          <cell r="E21" t="str">
            <v>Dekasiam</v>
          </cell>
          <cell r="F21" t="str">
            <v>Hộp 20 gói x 725mg, Gói trong hộp, Thuốc cốm chứa pellet bao tan trong ruột, uống</v>
          </cell>
          <cell r="G21" t="str">
            <v>Gói</v>
          </cell>
          <cell r="H21">
            <v>24</v>
          </cell>
          <cell r="I21" t="str">
            <v>VD-22510-15</v>
          </cell>
          <cell r="J21" t="str">
            <v>Công ty cổ phần dược phẩm Sao Kim, Việt Nam</v>
          </cell>
          <cell r="K21">
            <v>1000</v>
          </cell>
          <cell r="L21">
            <v>2500</v>
          </cell>
        </row>
        <row r="22">
          <cell r="B22">
            <v>21</v>
          </cell>
          <cell r="C22" t="str">
            <v>Acid folic</v>
          </cell>
          <cell r="D22" t="str">
            <v>5mg</v>
          </cell>
          <cell r="E22" t="str">
            <v>Aginfolix 5</v>
          </cell>
          <cell r="F22" t="str">
            <v>Hộp/10 vỉ x 10 viên, uống</v>
          </cell>
          <cell r="G22" t="str">
            <v>Viên</v>
          </cell>
          <cell r="H22">
            <v>36</v>
          </cell>
          <cell r="I22" t="str">
            <v>VD-25119-16</v>
          </cell>
          <cell r="J22" t="str">
            <v>Agimexpharm-Việt Nam</v>
          </cell>
          <cell r="K22">
            <v>15000</v>
          </cell>
          <cell r="L22">
            <v>168</v>
          </cell>
        </row>
        <row r="23">
          <cell r="B23">
            <v>22</v>
          </cell>
          <cell r="C23" t="str">
            <v xml:space="preserve">Acid folic; sắt (II) sulphat </v>
          </cell>
          <cell r="D23" t="str">
            <v xml:space="preserve">160,2mg (tương ứng 350mcg; 50mg) </v>
          </cell>
          <cell r="E23" t="str">
            <v xml:space="preserve">Pymeferon B9 </v>
          </cell>
          <cell r="F23" t="str">
            <v>H/10 vỉ/10 viên nang cứng - Uống</v>
          </cell>
          <cell r="G23" t="str">
            <v>Viên</v>
          </cell>
          <cell r="H23">
            <v>36</v>
          </cell>
          <cell r="I23" t="str">
            <v>VD-25896-16</v>
          </cell>
          <cell r="J23" t="str">
            <v>Công Ty CP Pymepharco-Việt Nam</v>
          </cell>
          <cell r="K23">
            <v>252000</v>
          </cell>
          <cell r="L23">
            <v>530</v>
          </cell>
        </row>
        <row r="24">
          <cell r="B24">
            <v>23</v>
          </cell>
          <cell r="C24" t="str">
            <v>Acid Fucidic</v>
          </cell>
          <cell r="D24" t="str">
            <v>2%</v>
          </cell>
          <cell r="E24" t="str">
            <v>Pusadine</v>
          </cell>
          <cell r="F24" t="str">
            <v>Hộp 1Tube 5g, kem bôi ngoài da , dùng ngoài</v>
          </cell>
          <cell r="G24" t="str">
            <v>Tube</v>
          </cell>
          <cell r="H24">
            <v>36</v>
          </cell>
          <cell r="I24" t="str">
            <v>VD-23198-15</v>
          </cell>
          <cell r="J24" t="str">
            <v xml:space="preserve">Công ty cổ phần  dược Medipharco -Việt Nam </v>
          </cell>
          <cell r="K24">
            <v>6100</v>
          </cell>
          <cell r="L24">
            <v>14700</v>
          </cell>
        </row>
        <row r="25">
          <cell r="B25">
            <v>25</v>
          </cell>
          <cell r="C25" t="str">
            <v>Acid Salicylic; Betamethason</v>
          </cell>
          <cell r="D25" t="str">
            <v xml:space="preserve"> 3%; 0.064%</v>
          </cell>
          <cell r="E25" t="str">
            <v>Betasalic</v>
          </cell>
          <cell r="F25" t="str">
            <v>Hộp 1 Tube 15 gam , kem bôi ngoài da dùng ngoài</v>
          </cell>
          <cell r="G25" t="str">
            <v>Tube</v>
          </cell>
          <cell r="H25">
            <v>36</v>
          </cell>
          <cell r="I25" t="str">
            <v>VD-30028-18</v>
          </cell>
          <cell r="J25" t="str">
            <v xml:space="preserve">Công ty cổ phần  dược Medipharco -Việt Nam </v>
          </cell>
          <cell r="K25">
            <v>3200</v>
          </cell>
          <cell r="L25">
            <v>11970</v>
          </cell>
        </row>
        <row r="26">
          <cell r="B26">
            <v>26</v>
          </cell>
          <cell r="C26" t="str">
            <v>Acid tranexamic</v>
          </cell>
          <cell r="D26" t="str">
            <v>250mg</v>
          </cell>
          <cell r="E26" t="str">
            <v>Cammic</v>
          </cell>
          <cell r="F26" t="str">
            <v>Hộp 2 vỉ x 5 ống x 5ml; hộp 10 vỉ x 5 ống x 5ml</v>
          </cell>
          <cell r="G26" t="str">
            <v>Ống</v>
          </cell>
          <cell r="H26">
            <v>36</v>
          </cell>
          <cell r="I26" t="str">
            <v>VD-28697-18</v>
          </cell>
          <cell r="J26" t="str">
            <v>Công ty Cổ phần Dược phẩm Vĩnh Phúc - Việt Nam</v>
          </cell>
          <cell r="K26">
            <v>950</v>
          </cell>
          <cell r="L26">
            <v>2415</v>
          </cell>
        </row>
        <row r="27">
          <cell r="B27">
            <v>27</v>
          </cell>
          <cell r="C27" t="str">
            <v>Acid tranexamic</v>
          </cell>
          <cell r="D27" t="str">
            <v>500mg</v>
          </cell>
          <cell r="E27" t="str">
            <v>Cammic</v>
          </cell>
          <cell r="F27" t="str">
            <v>Hộp 10 vỉ x 10 viên, viên nén dài bao phim, uống</v>
          </cell>
          <cell r="G27" t="str">
            <v>Viên</v>
          </cell>
          <cell r="H27">
            <v>36</v>
          </cell>
          <cell r="I27" t="str">
            <v>VD-17592-12 (kèm theo công văn số 19995/QLD-ĐK về việc duy trì hiệu lực SĐK, Hiệu lực từ ngày 17/11/2018 đến ngày 17/11/2019)</v>
          </cell>
          <cell r="J27" t="str">
            <v>Công ty Cổ phần Dược phẩm Vĩnh Phúc - Việt Nam</v>
          </cell>
          <cell r="K27">
            <v>8200</v>
          </cell>
          <cell r="L27">
            <v>1680</v>
          </cell>
        </row>
        <row r="28">
          <cell r="B28">
            <v>28</v>
          </cell>
          <cell r="C28" t="str">
            <v>Acyclovir</v>
          </cell>
          <cell r="D28" t="str">
            <v>3%</v>
          </cell>
          <cell r="E28" t="str">
            <v>Acyclovir 3%</v>
          </cell>
          <cell r="F28" t="str">
            <v>Hộp 1 tube 5g mỡ tra mắt</v>
          </cell>
          <cell r="G28" t="str">
            <v>Tube</v>
          </cell>
          <cell r="H28">
            <v>36</v>
          </cell>
          <cell r="I28" t="str">
            <v>VD-27017-17</v>
          </cell>
          <cell r="J28" t="str">
            <v>Công ty cổ phần dược phẩm Quảng Bình, Việt Nam</v>
          </cell>
          <cell r="K28">
            <v>4190</v>
          </cell>
          <cell r="L28">
            <v>38500</v>
          </cell>
        </row>
        <row r="29">
          <cell r="B29">
            <v>29</v>
          </cell>
          <cell r="C29" t="str">
            <v xml:space="preserve">Acyclovir </v>
          </cell>
          <cell r="D29" t="str">
            <v>400mg</v>
          </cell>
          <cell r="E29" t="str">
            <v>Medskin Clovir 400</v>
          </cell>
          <cell r="F29" t="str">
            <v>Hộp 6 vỉ x 10  viên nén; uống</v>
          </cell>
          <cell r="G29" t="str">
            <v>Viên</v>
          </cell>
          <cell r="H29">
            <v>36</v>
          </cell>
          <cell r="I29" t="str">
            <v>VD-22034-14</v>
          </cell>
          <cell r="J29" t="str">
            <v>CTCP Dược Hậu Giang - CN nhà máy DP DHG tại Hậu Giang Việt Nam</v>
          </cell>
          <cell r="K29">
            <v>5200</v>
          </cell>
          <cell r="L29">
            <v>798</v>
          </cell>
        </row>
        <row r="30">
          <cell r="B30">
            <v>30</v>
          </cell>
          <cell r="C30" t="str">
            <v xml:space="preserve">Acyclovir  </v>
          </cell>
          <cell r="D30" t="str">
            <v xml:space="preserve">  200mg</v>
          </cell>
          <cell r="E30" t="str">
            <v>Agiclovir 200</v>
          </cell>
          <cell r="F30" t="str">
            <v>Hộp/2 vỉ x 10 viên, uống</v>
          </cell>
          <cell r="G30" t="str">
            <v>Viên</v>
          </cell>
          <cell r="H30">
            <v>36</v>
          </cell>
          <cell r="I30" t="str">
            <v>VD-25603-16</v>
          </cell>
          <cell r="J30" t="str">
            <v>Agimexpharm-Việt Nam</v>
          </cell>
          <cell r="K30">
            <v>192000</v>
          </cell>
          <cell r="L30">
            <v>336</v>
          </cell>
        </row>
        <row r="31">
          <cell r="B31">
            <v>31</v>
          </cell>
          <cell r="C31" t="str">
            <v xml:space="preserve">Acyclovir  </v>
          </cell>
          <cell r="D31" t="str">
            <v xml:space="preserve"> 800mg</v>
          </cell>
          <cell r="E31" t="str">
            <v xml:space="preserve">Medskin Clovir 800 </v>
          </cell>
          <cell r="F31" t="str">
            <v>v/10 h/30 viên nén; uống</v>
          </cell>
          <cell r="G31" t="str">
            <v>Viên</v>
          </cell>
          <cell r="H31">
            <v>36</v>
          </cell>
          <cell r="I31" t="str">
            <v>VD-22035-14</v>
          </cell>
          <cell r="J31" t="str">
            <v>CTCP Dược Hậu Giang - CN nhà máy DP DHG tại Hậu Giang Việt Nam</v>
          </cell>
          <cell r="K31">
            <v>100000</v>
          </cell>
          <cell r="L31">
            <v>1050</v>
          </cell>
        </row>
        <row r="32">
          <cell r="B32">
            <v>32</v>
          </cell>
          <cell r="C32" t="str">
            <v xml:space="preserve">Acyclovir          </v>
          </cell>
          <cell r="D32" t="str">
            <v>5%</v>
          </cell>
          <cell r="E32" t="str">
            <v>Acyclovir</v>
          </cell>
          <cell r="F32" t="str">
            <v>Hộp 1 Tube 5g  kem bôi bôi  ngoài da</v>
          </cell>
          <cell r="G32" t="str">
            <v>Tube</v>
          </cell>
          <cell r="H32">
            <v>36</v>
          </cell>
          <cell r="I32" t="str">
            <v>VD-24956-16</v>
          </cell>
          <cell r="J32" t="str">
            <v xml:space="preserve">Công ty cổ phần  dược Medipharco -Việt Nam </v>
          </cell>
          <cell r="K32">
            <v>14520</v>
          </cell>
          <cell r="L32">
            <v>4158</v>
          </cell>
        </row>
        <row r="33">
          <cell r="B33">
            <v>33</v>
          </cell>
          <cell r="C33" t="str">
            <v xml:space="preserve">Adrenalin  </v>
          </cell>
          <cell r="D33" t="str">
            <v>1mg</v>
          </cell>
          <cell r="E33" t="str">
            <v>Adrenalin</v>
          </cell>
          <cell r="F33" t="str">
            <v>hộp 5 vỉ x 10 ống x 1ml</v>
          </cell>
          <cell r="G33" t="str">
            <v>Ống</v>
          </cell>
          <cell r="H33">
            <v>30</v>
          </cell>
          <cell r="I33" t="str">
            <v>VD-27151-17</v>
          </cell>
          <cell r="J33" t="str">
            <v>Công ty Cổ phần Dược phẩm Vĩnh Phúc - Việt Nam</v>
          </cell>
          <cell r="K33">
            <v>7970</v>
          </cell>
          <cell r="L33">
            <v>1827</v>
          </cell>
        </row>
        <row r="34">
          <cell r="B34">
            <v>34</v>
          </cell>
          <cell r="C34" t="str">
            <v xml:space="preserve">Alimemazin </v>
          </cell>
          <cell r="D34" t="str">
            <v xml:space="preserve"> 5mg</v>
          </cell>
          <cell r="E34" t="str">
            <v>Thelizin</v>
          </cell>
          <cell r="F34" t="str">
            <v>Hộp 20 vỉ x 25 viên, Viên nén bao phim, Uống</v>
          </cell>
          <cell r="G34" t="str">
            <v>viên</v>
          </cell>
          <cell r="H34">
            <v>36</v>
          </cell>
          <cell r="I34" t="str">
            <v>VD-24788-16</v>
          </cell>
          <cell r="J34" t="str">
            <v>Công ty cổ phần dược phẩm Khánh Hòa - Việt Nam</v>
          </cell>
          <cell r="K34">
            <v>560000</v>
          </cell>
          <cell r="L34">
            <v>77</v>
          </cell>
        </row>
        <row r="35">
          <cell r="B35">
            <v>35</v>
          </cell>
          <cell r="C35" t="str">
            <v>Alphachymotrypsin</v>
          </cell>
          <cell r="D35" t="str">
            <v>4200UI</v>
          </cell>
          <cell r="E35" t="str">
            <v>Katrypsin</v>
          </cell>
          <cell r="F35" t="str">
            <v>Hộp 15 vỉ x 10 viên, Viên nén, Uống</v>
          </cell>
          <cell r="G35" t="str">
            <v>viên</v>
          </cell>
          <cell r="H35">
            <v>24</v>
          </cell>
          <cell r="I35" t="str">
            <v>VD-18964-13 (có gia hạn)</v>
          </cell>
          <cell r="J35" t="str">
            <v>Công ty cổ phần dược phẩm Khánh Hòa - Việt Nam</v>
          </cell>
          <cell r="K35">
            <v>250000</v>
          </cell>
          <cell r="L35">
            <v>118</v>
          </cell>
        </row>
        <row r="36">
          <cell r="B36">
            <v>36</v>
          </cell>
          <cell r="C36" t="str">
            <v>Alphachymotrypsin</v>
          </cell>
          <cell r="D36" t="str">
            <v>4200UI</v>
          </cell>
          <cell r="E36" t="str">
            <v>Alphachymotrypsin ODT</v>
          </cell>
          <cell r="F36" t="str">
            <v>Hộp 10 vỉ x 10 viên nén phân tán, Uống</v>
          </cell>
          <cell r="G36" t="str">
            <v>viên</v>
          </cell>
          <cell r="H36">
            <v>24</v>
          </cell>
          <cell r="I36" t="str">
            <v>VD-26175-17</v>
          </cell>
          <cell r="J36" t="str">
            <v>Công ty cổ phần dược phẩm Khánh Hòa - Việt Nam</v>
          </cell>
          <cell r="K36">
            <v>240000</v>
          </cell>
          <cell r="L36">
            <v>1250</v>
          </cell>
        </row>
        <row r="37">
          <cell r="B37">
            <v>37</v>
          </cell>
          <cell r="C37" t="str">
            <v>Alphachymotrypsin</v>
          </cell>
          <cell r="D37" t="str">
            <v>5.000UI</v>
          </cell>
          <cell r="E37" t="str">
            <v xml:space="preserve">α - Chymotrypsin 5000  </v>
          </cell>
          <cell r="F37" t="str">
            <v>Hộp 3 lọ bột đông khô pha tiêm kèm 3 ống dung môi 2ml, tiêm</v>
          </cell>
          <cell r="G37" t="str">
            <v>Lọ</v>
          </cell>
          <cell r="H37">
            <v>36</v>
          </cell>
          <cell r="I37" t="str">
            <v>VD-28218-17</v>
          </cell>
          <cell r="J37" t="str">
            <v>Công ty cổ phần Dược - Trang thiết bị y tế Bình Định - Việt Nam</v>
          </cell>
          <cell r="K37">
            <v>400</v>
          </cell>
          <cell r="L37">
            <v>4200</v>
          </cell>
        </row>
        <row r="38">
          <cell r="B38">
            <v>38</v>
          </cell>
          <cell r="C38" t="str">
            <v xml:space="preserve">Aluminum Phosphate </v>
          </cell>
          <cell r="D38" t="str">
            <v>12.38g</v>
          </cell>
          <cell r="E38" t="str">
            <v>Stoccel P</v>
          </cell>
          <cell r="F38" t="str">
            <v>H/24 gói hỗn dịch; uống</v>
          </cell>
          <cell r="G38" t="str">
            <v>Gói</v>
          </cell>
          <cell r="H38">
            <v>36</v>
          </cell>
          <cell r="I38" t="str">
            <v>VD-30249-18</v>
          </cell>
          <cell r="J38" t="str">
            <v>CTCP Dược Hậu Giang Việt Nam</v>
          </cell>
          <cell r="K38">
            <v>606000</v>
          </cell>
          <cell r="L38">
            <v>1050</v>
          </cell>
        </row>
        <row r="39">
          <cell r="B39">
            <v>39</v>
          </cell>
          <cell r="C39" t="str">
            <v>Alverin citrat</v>
          </cell>
          <cell r="D39" t="str">
            <v>40mg</v>
          </cell>
          <cell r="E39" t="str">
            <v>Alverin</v>
          </cell>
          <cell r="F39" t="str">
            <v>Hộp 50 vỉ x 15 viên, viên nén, uống</v>
          </cell>
          <cell r="G39" t="str">
            <v>Viên</v>
          </cell>
          <cell r="H39">
            <v>36</v>
          </cell>
          <cell r="I39" t="str">
            <v>VD-29221-18</v>
          </cell>
          <cell r="J39" t="str">
            <v>Công ty Cổ phần Dược phẩm Vĩnh Phúc - Việt Nam</v>
          </cell>
          <cell r="K39">
            <v>40030</v>
          </cell>
          <cell r="L39">
            <v>126</v>
          </cell>
        </row>
        <row r="40">
          <cell r="B40">
            <v>40</v>
          </cell>
          <cell r="C40" t="str">
            <v>Alverin citrat</v>
          </cell>
          <cell r="D40" t="str">
            <v>120mg</v>
          </cell>
          <cell r="E40" t="str">
            <v>DOSPASMIN 120 MG</v>
          </cell>
          <cell r="F40" t="str">
            <v>Hộp 10 vỉ x 10 viên, Viên nang cứng, Uống</v>
          </cell>
          <cell r="G40" t="str">
            <v>Viên</v>
          </cell>
          <cell r="H40">
            <v>36</v>
          </cell>
          <cell r="I40" t="str">
            <v>VD-24486-16</v>
          </cell>
          <cell r="J40" t="str">
            <v>Công ty Cổ phần xuất nhập khẩu Y tế Domesco  - Việt Nam</v>
          </cell>
          <cell r="K40">
            <v>25000</v>
          </cell>
          <cell r="L40">
            <v>1250</v>
          </cell>
        </row>
        <row r="41">
          <cell r="B41">
            <v>41</v>
          </cell>
          <cell r="C41" t="str">
            <v>Alverin citrate; Simethicon</v>
          </cell>
          <cell r="D41" t="str">
            <v>60mg; 300mg</v>
          </cell>
          <cell r="E41" t="str">
            <v>Newstomaz</v>
          </cell>
          <cell r="F41" t="str">
            <v>Hộp 3 vỉ x 10 viên nang mềm, uống</v>
          </cell>
          <cell r="G41" t="str">
            <v>Viên</v>
          </cell>
          <cell r="H41">
            <v>36</v>
          </cell>
          <cell r="I41" t="str">
            <v>VD-21865-14</v>
          </cell>
          <cell r="J41" t="str">
            <v xml:space="preserve">Công ty cổ phần dược phẩm Me Di Sun - Việt Nam </v>
          </cell>
          <cell r="K41">
            <v>10500</v>
          </cell>
          <cell r="L41">
            <v>840</v>
          </cell>
        </row>
        <row r="42">
          <cell r="B42">
            <v>42</v>
          </cell>
          <cell r="C42" t="str">
            <v>Ambroxol</v>
          </cell>
          <cell r="D42" t="str">
            <v>30mg</v>
          </cell>
          <cell r="E42" t="str">
            <v>Ambroxol</v>
          </cell>
          <cell r="F42" t="str">
            <v>Hộp 10 vỉ x 10 viên, Viên nén, Uống</v>
          </cell>
          <cell r="G42" t="str">
            <v>viên</v>
          </cell>
          <cell r="H42">
            <v>36</v>
          </cell>
          <cell r="I42" t="str">
            <v>VD-31730-19</v>
          </cell>
          <cell r="J42" t="str">
            <v>Công ty cổ phần dược phẩm Khánh Hòa - Việt Nam</v>
          </cell>
          <cell r="K42">
            <v>25000</v>
          </cell>
          <cell r="L42">
            <v>130</v>
          </cell>
        </row>
        <row r="43">
          <cell r="B43">
            <v>43</v>
          </cell>
          <cell r="C43" t="str">
            <v>Ambroxol</v>
          </cell>
          <cell r="D43" t="str">
            <v>30mg/5ml</v>
          </cell>
          <cell r="E43" t="str">
            <v xml:space="preserve">A.T Ambroxol </v>
          </cell>
          <cell r="F43" t="str">
            <v>Hộp 1 chai x 60 ml, Dung dịch uống, Uống</v>
          </cell>
          <cell r="G43" t="str">
            <v>Chai</v>
          </cell>
          <cell r="H43">
            <v>24</v>
          </cell>
          <cell r="I43" t="str">
            <v>VD-24125-16</v>
          </cell>
          <cell r="J43" t="str">
            <v>Nhà máy sản xuất Dược Phẩm An Thiên - Việt Nam</v>
          </cell>
          <cell r="K43">
            <v>2000</v>
          </cell>
          <cell r="L43">
            <v>16800</v>
          </cell>
        </row>
        <row r="44">
          <cell r="B44">
            <v>45</v>
          </cell>
          <cell r="C44" t="str">
            <v xml:space="preserve">Amitryptilin </v>
          </cell>
          <cell r="D44" t="str">
            <v>25mg</v>
          </cell>
          <cell r="E44" t="str">
            <v>Amitriptylin 25mg</v>
          </cell>
          <cell r="F44" t="str">
            <v>Hộp 1 lọ x 100 viên. Viên nén bao phim. Uống</v>
          </cell>
          <cell r="G44" t="str">
            <v>Viên</v>
          </cell>
          <cell r="H44">
            <v>36</v>
          </cell>
          <cell r="I44" t="str">
            <v>VD-31039-18</v>
          </cell>
          <cell r="J44" t="str">
            <v>Công ty Cổ phần Dược Danapha - Việt Nam</v>
          </cell>
          <cell r="K44">
            <v>536000</v>
          </cell>
          <cell r="L44">
            <v>150</v>
          </cell>
        </row>
        <row r="45">
          <cell r="B45">
            <v>46</v>
          </cell>
          <cell r="C45" t="str">
            <v>Amlodipin</v>
          </cell>
          <cell r="D45" t="str">
            <v>10mg</v>
          </cell>
          <cell r="E45" t="str">
            <v>Dorodipin 10mg</v>
          </cell>
          <cell r="F45" t="str">
            <v>Hộp 1 vỉ x 10 VNE, Viên nén, Uống</v>
          </cell>
          <cell r="G45" t="str">
            <v>Viên</v>
          </cell>
          <cell r="H45">
            <v>36</v>
          </cell>
          <cell r="I45" t="str">
            <v xml:space="preserve">VD-25426-16 </v>
          </cell>
          <cell r="J45" t="str">
            <v>DOMESCO - Việt Nam</v>
          </cell>
          <cell r="K45">
            <v>390000</v>
          </cell>
          <cell r="L45">
            <v>448</v>
          </cell>
        </row>
        <row r="46">
          <cell r="B46">
            <v>47</v>
          </cell>
          <cell r="C46" t="str">
            <v>Amlodipin; Atovastatin</v>
          </cell>
          <cell r="D46" t="str">
            <v>5mg; 10mg</v>
          </cell>
          <cell r="E46" t="str">
            <v>Zoamco - A</v>
          </cell>
          <cell r="F46" t="str">
            <v>H/2vỉ/10 viên nén bao phim - Uống</v>
          </cell>
          <cell r="G46" t="str">
            <v>Viên</v>
          </cell>
          <cell r="H46">
            <v>36</v>
          </cell>
          <cell r="I46" t="str">
            <v>VD-14521-11 (Có CV gia hạn)</v>
          </cell>
          <cell r="J46" t="str">
            <v>Công Ty CP Pymepharco-Việt Nam</v>
          </cell>
          <cell r="K46">
            <v>103000</v>
          </cell>
          <cell r="L46">
            <v>3150</v>
          </cell>
        </row>
        <row r="47">
          <cell r="B47">
            <v>48</v>
          </cell>
          <cell r="C47" t="str">
            <v xml:space="preserve">Amoxicilin; Acid clavulanic </v>
          </cell>
          <cell r="D47" t="str">
            <v>250mg; 62,5mg</v>
          </cell>
          <cell r="E47" t="str">
            <v>Midagentin 250/62,5</v>
          </cell>
          <cell r="F47" t="str">
            <v>Hộp 12 gói x 3,5g, Bột pha hỗn dịch; uống</v>
          </cell>
          <cell r="G47" t="str">
            <v>Gói</v>
          </cell>
          <cell r="H47">
            <v>24</v>
          </cell>
          <cell r="I47" t="str">
            <v>VD-24800-16</v>
          </cell>
          <cell r="J47" t="str">
            <v>Công ty CPDP Minh Dân - Việt Nam</v>
          </cell>
          <cell r="K47">
            <v>100000</v>
          </cell>
          <cell r="L47">
            <v>1717</v>
          </cell>
        </row>
        <row r="48">
          <cell r="B48">
            <v>49</v>
          </cell>
          <cell r="C48" t="str">
            <v xml:space="preserve">Amoxycillin  </v>
          </cell>
          <cell r="D48" t="str">
            <v>250mg</v>
          </cell>
          <cell r="E48" t="str">
            <v xml:space="preserve">Amoxicilin 250mg  </v>
          </cell>
          <cell r="F48" t="str">
            <v>Hộp 12 gói x 1,4g thuốc bột pha hỗn dịch uống</v>
          </cell>
          <cell r="G48" t="str">
            <v>Gói</v>
          </cell>
          <cell r="H48">
            <v>36</v>
          </cell>
          <cell r="I48" t="str">
            <v>VD-18249-13</v>
          </cell>
          <cell r="J48" t="str">
            <v>Công ty cổ phần Dược - Trang thiết bị y tế Bình Định - Việt Nam</v>
          </cell>
          <cell r="K48">
            <v>173000</v>
          </cell>
          <cell r="L48">
            <v>525</v>
          </cell>
        </row>
        <row r="49">
          <cell r="B49">
            <v>50</v>
          </cell>
          <cell r="C49" t="str">
            <v>Atorvastatin</v>
          </cell>
          <cell r="D49" t="str">
            <v>10mg</v>
          </cell>
          <cell r="E49" t="str">
            <v>Atorvastatin 10</v>
          </cell>
          <cell r="F49" t="str">
            <v>Hộp 10 vỉ x 10 viên, Viên nén, Uống</v>
          </cell>
          <cell r="G49" t="str">
            <v>viên</v>
          </cell>
          <cell r="H49">
            <v>36</v>
          </cell>
          <cell r="I49" t="str">
            <v>VD-21312-14</v>
          </cell>
          <cell r="J49" t="str">
            <v>Công ty cổ phần dược phẩm Khánh Hòa - Việt Nam</v>
          </cell>
          <cell r="K49">
            <v>15000</v>
          </cell>
          <cell r="L49">
            <v>133</v>
          </cell>
        </row>
        <row r="50">
          <cell r="B50">
            <v>51</v>
          </cell>
          <cell r="C50" t="str">
            <v xml:space="preserve">Atropin sulfat </v>
          </cell>
          <cell r="D50" t="str">
            <v>0,25mg</v>
          </cell>
          <cell r="E50" t="str">
            <v>Atropin Sulfat</v>
          </cell>
          <cell r="F50" t="str">
            <v>Hộp 100 ống x 1ml  dung dịch tiêm, tiêm</v>
          </cell>
          <cell r="G50" t="str">
            <v xml:space="preserve">Ống </v>
          </cell>
          <cell r="H50">
            <v>36</v>
          </cell>
          <cell r="I50" t="str">
            <v>VD-24897-16</v>
          </cell>
          <cell r="J50" t="str">
            <v>Công ty Cổ phần Dược phẩm Vĩnh Phúc - Việt Nam</v>
          </cell>
          <cell r="K50">
            <v>7480</v>
          </cell>
          <cell r="L50">
            <v>525</v>
          </cell>
        </row>
        <row r="51">
          <cell r="B51">
            <v>53</v>
          </cell>
          <cell r="C51" t="str">
            <v>Azithromycin</v>
          </cell>
          <cell r="D51" t="str">
            <v>250mg</v>
          </cell>
          <cell r="E51" t="str">
            <v>Quafa-Azi 250mg</v>
          </cell>
          <cell r="F51" t="str">
            <v>Hộp 2 vỉ (alu-alu) x 10 viên nang, uống</v>
          </cell>
          <cell r="G51" t="str">
            <v>Viên</v>
          </cell>
          <cell r="H51">
            <v>36</v>
          </cell>
          <cell r="I51" t="str">
            <v>VD-22997-15</v>
          </cell>
          <cell r="J51" t="str">
            <v>Công ty cổ phần dược phẩm Quảng Bình, Việt Nam</v>
          </cell>
          <cell r="K51">
            <v>9000</v>
          </cell>
          <cell r="L51">
            <v>1638</v>
          </cell>
        </row>
        <row r="52">
          <cell r="B52">
            <v>55</v>
          </cell>
          <cell r="C52" t="str">
            <v xml:space="preserve">Azithromycin </v>
          </cell>
          <cell r="D52" t="str">
            <v>500mg</v>
          </cell>
          <cell r="E52" t="str">
            <v>AZILYO</v>
          </cell>
          <cell r="F52" t="str">
            <v>Hộp 1 lọ + 1 ống nước cất pha tiêm 5ml, Bột đông khô pha tiêm, Tiêm</v>
          </cell>
          <cell r="G52" t="str">
            <v>Lọ</v>
          </cell>
          <cell r="H52">
            <v>24</v>
          </cell>
          <cell r="I52" t="str">
            <v>VD-28855-18</v>
          </cell>
          <cell r="J52" t="str">
            <v>Công ty cổ phần Dược phẩm An Thiên - Việt Nam</v>
          </cell>
          <cell r="K52">
            <v>1000</v>
          </cell>
          <cell r="L52">
            <v>99000</v>
          </cell>
        </row>
        <row r="53">
          <cell r="B53">
            <v>56</v>
          </cell>
          <cell r="C53" t="str">
            <v>Bacillus clausii</v>
          </cell>
          <cell r="D53" t="str">
            <v>2 tỉ bào tử</v>
          </cell>
          <cell r="E53" t="str">
            <v>Enterogolds</v>
          </cell>
          <cell r="F53" t="str">
            <v>Hộp 6 vỉ x 10 Viên, Viên nang cứng, Uống</v>
          </cell>
          <cell r="G53" t="str">
            <v>Viên</v>
          </cell>
          <cell r="H53">
            <v>36</v>
          </cell>
          <cell r="I53" t="str">
            <v>QLSP-955-16</v>
          </cell>
          <cell r="J53" t="str">
            <v>Cty CP Vắc xin và Sinh phẩm Nha Trang- Việt Nam</v>
          </cell>
          <cell r="K53">
            <v>186000</v>
          </cell>
          <cell r="L53">
            <v>2625</v>
          </cell>
        </row>
        <row r="54">
          <cell r="B54">
            <v>57</v>
          </cell>
          <cell r="C54" t="str">
            <v>Bacillus clausii</v>
          </cell>
          <cell r="D54" t="str">
            <v>1 - 2 tỷ bào tử</v>
          </cell>
          <cell r="E54" t="str">
            <v>Enterogran</v>
          </cell>
          <cell r="F54" t="str">
            <v>Hộp 20 gói/1g, Thuốc bột, Uống</v>
          </cell>
          <cell r="G54" t="str">
            <v>gói</v>
          </cell>
          <cell r="H54">
            <v>36</v>
          </cell>
          <cell r="I54" t="str">
            <v>QLSP-954-16</v>
          </cell>
          <cell r="J54" t="str">
            <v>Cty CP Vắc xin và Sinh phẩm Nha Trang- Việt Nam</v>
          </cell>
          <cell r="K54">
            <v>267000</v>
          </cell>
          <cell r="L54">
            <v>2900</v>
          </cell>
        </row>
        <row r="55">
          <cell r="B55">
            <v>60</v>
          </cell>
          <cell r="C55" t="str">
            <v>Bacillus subtilis</v>
          </cell>
          <cell r="D55" t="str">
            <v>&gt;=108 CFU/ 500mg</v>
          </cell>
          <cell r="E55" t="str">
            <v>Baci-subti</v>
          </cell>
          <cell r="F55" t="str">
            <v xml:space="preserve">
Vỉ 10 viên, hộp 6 vỉ;
Viên nang cứng;
Uống</v>
          </cell>
          <cell r="G55" t="str">
            <v>Viên</v>
          </cell>
          <cell r="H55">
            <v>24</v>
          </cell>
          <cell r="I55" t="str">
            <v>QLSP-840-15</v>
          </cell>
          <cell r="J55" t="str">
            <v>Công ty Cổ phần Vắc xin và sinh phẩm Nha Trang - Việt Nam</v>
          </cell>
          <cell r="K55">
            <v>20000</v>
          </cell>
          <cell r="L55">
            <v>2950</v>
          </cell>
        </row>
        <row r="56">
          <cell r="B56">
            <v>61</v>
          </cell>
          <cell r="C56" t="str">
            <v>Beclomethason</v>
          </cell>
          <cell r="D56" t="str">
            <v>50mcg/ liều xịt</v>
          </cell>
          <cell r="E56" t="str">
            <v>MECLONATE</v>
          </cell>
          <cell r="F56" t="str">
            <v>Hộp 1 chai 150 liều 50mcg, Hỗn dịch xịt mũi định liều, Xịt mũi</v>
          </cell>
          <cell r="G56" t="str">
            <v>Chai</v>
          </cell>
          <cell r="H56">
            <v>36</v>
          </cell>
          <cell r="I56" t="str">
            <v>VD-25904-16</v>
          </cell>
          <cell r="J56" t="str">
            <v>Công ty CP Tập Đoàn Merap, Việt Nam</v>
          </cell>
          <cell r="K56">
            <v>1050</v>
          </cell>
          <cell r="L56">
            <v>56000</v>
          </cell>
        </row>
        <row r="57">
          <cell r="B57">
            <v>62</v>
          </cell>
          <cell r="C57" t="str">
            <v xml:space="preserve">Berberin </v>
          </cell>
          <cell r="D57" t="str">
            <v>100mg</v>
          </cell>
          <cell r="E57" t="str">
            <v xml:space="preserve">Berberin </v>
          </cell>
          <cell r="F57" t="str">
            <v>Hộp 20 vỉ x 10 viên nang, uống</v>
          </cell>
          <cell r="G57" t="str">
            <v>Viên</v>
          </cell>
          <cell r="H57">
            <v>24</v>
          </cell>
          <cell r="I57" t="str">
            <v>VD-19319-13</v>
          </cell>
          <cell r="J57" t="str">
            <v>Công ty cổ phần Dược - Trang thiết bị y tế Bình Định - Việt Nam</v>
          </cell>
          <cell r="K57">
            <v>3400</v>
          </cell>
          <cell r="L57">
            <v>420</v>
          </cell>
        </row>
        <row r="58">
          <cell r="B58">
            <v>63</v>
          </cell>
          <cell r="C58" t="str">
            <v>Betahistin</v>
          </cell>
          <cell r="D58" t="str">
            <v>16mg</v>
          </cell>
          <cell r="E58" t="str">
            <v>Betahistin 16 A.T</v>
          </cell>
          <cell r="F58" t="str">
            <v>Hộp 10 vỉ x 10 viên, Viên nén, Uống</v>
          </cell>
          <cell r="G58" t="str">
            <v>Viên</v>
          </cell>
          <cell r="H58">
            <v>24</v>
          </cell>
          <cell r="I58" t="str">
            <v>VD-24741-16</v>
          </cell>
          <cell r="J58" t="str">
            <v>Công ty Cổ phần Dược phẩm An Thiên - Việt Nam</v>
          </cell>
          <cell r="K58">
            <v>60000</v>
          </cell>
          <cell r="L58">
            <v>216</v>
          </cell>
        </row>
        <row r="59">
          <cell r="B59">
            <v>64</v>
          </cell>
          <cell r="C59" t="str">
            <v>Betamethason,
 acid fucidic</v>
          </cell>
          <cell r="D59" t="str">
            <v>1mg; 20mg</v>
          </cell>
          <cell r="E59" t="str">
            <v>Pusadin Plus</v>
          </cell>
          <cell r="F59" t="str">
            <v>Tube  5g,
kem bôi ngoài da dùng ngoài</v>
          </cell>
          <cell r="G59" t="str">
            <v>Tube</v>
          </cell>
          <cell r="H59">
            <v>36</v>
          </cell>
          <cell r="I59" t="str">
            <v>VD-25375-16</v>
          </cell>
          <cell r="J59" t="str">
            <v xml:space="preserve">Công ty cổ phần  dược Medipharco -Việt Nam </v>
          </cell>
          <cell r="K59">
            <v>5300</v>
          </cell>
          <cell r="L59">
            <v>21000</v>
          </cell>
        </row>
        <row r="60">
          <cell r="B60">
            <v>65</v>
          </cell>
          <cell r="C60" t="str">
            <v>Betamethazol</v>
          </cell>
          <cell r="D60" t="str">
            <v>0,064%</v>
          </cell>
          <cell r="E60" t="str">
            <v>Hemprenol</v>
          </cell>
          <cell r="F60" t="str">
            <v>Hộp 1 tube 30g,
 dùng ngoài</v>
          </cell>
          <cell r="G60" t="str">
            <v>Tube</v>
          </cell>
          <cell r="H60">
            <v>36</v>
          </cell>
          <cell r="I60" t="str">
            <v>VD-28796-18</v>
          </cell>
          <cell r="J60" t="str">
            <v>Công ty CP Dược Hà Tĩnh - Việt Nam</v>
          </cell>
          <cell r="K60">
            <v>6000</v>
          </cell>
          <cell r="L60">
            <v>24450</v>
          </cell>
        </row>
        <row r="61">
          <cell r="B61">
            <v>66</v>
          </cell>
          <cell r="C61" t="str">
            <v>Bisacodyl</v>
          </cell>
          <cell r="D61" t="str">
            <v>5mg</v>
          </cell>
          <cell r="E61" t="str">
            <v xml:space="preserve">BisacodylDHG </v>
          </cell>
          <cell r="F61" t="str">
            <v>v/25 h/100 viên nén bao phim tan trong ruột; uống</v>
          </cell>
          <cell r="G61" t="str">
            <v>Viên</v>
          </cell>
          <cell r="H61">
            <v>36</v>
          </cell>
          <cell r="I61" t="str">
            <v>VD-21129-14 CV gia hạn số 4188/QLD-ĐK</v>
          </cell>
          <cell r="J61" t="str">
            <v>CTCP Dược Hậu Giang - CN nhà máy DP DHG tại Hậu Giang Việt Nam</v>
          </cell>
          <cell r="K61">
            <v>5500</v>
          </cell>
          <cell r="L61">
            <v>250</v>
          </cell>
        </row>
        <row r="62">
          <cell r="B62">
            <v>67</v>
          </cell>
          <cell r="C62" t="str">
            <v>Bisoprolol</v>
          </cell>
          <cell r="D62" t="str">
            <v>5mg</v>
          </cell>
          <cell r="E62" t="str">
            <v>Bisoprolol</v>
          </cell>
          <cell r="F62" t="str">
            <v>Hộp 10 vỉ x 10 viên, Viên nén bao phim, Uống</v>
          </cell>
          <cell r="G62" t="str">
            <v>viên</v>
          </cell>
          <cell r="H62">
            <v>36</v>
          </cell>
          <cell r="I62" t="str">
            <v>VD-22474-15</v>
          </cell>
          <cell r="J62" t="str">
            <v>Công ty cổ phần dược phẩm Khánh Hòa - Việt Nam</v>
          </cell>
          <cell r="K62">
            <v>20200</v>
          </cell>
          <cell r="L62">
            <v>217</v>
          </cell>
        </row>
        <row r="63">
          <cell r="B63">
            <v>69</v>
          </cell>
          <cell r="C63" t="str">
            <v>Budesonide</v>
          </cell>
          <cell r="D63" t="str">
            <v>64mcg/ liều xịt</v>
          </cell>
          <cell r="E63" t="str">
            <v>BENITA</v>
          </cell>
          <cell r="F63" t="str">
            <v xml:space="preserve">Hộp 1 chai 120 liều 64mcg, Hỗn dịch xịt mũi định liều, Xịt mũi </v>
          </cell>
          <cell r="G63" t="str">
            <v>Chai</v>
          </cell>
          <cell r="H63">
            <v>24</v>
          </cell>
          <cell r="I63" t="str">
            <v>VD-23879-15</v>
          </cell>
          <cell r="J63" t="str">
            <v>Công ty CP Tập Đoàn Merap, Việt Nam</v>
          </cell>
          <cell r="K63">
            <v>800</v>
          </cell>
          <cell r="L63">
            <v>90000</v>
          </cell>
        </row>
        <row r="64">
          <cell r="B64">
            <v>70</v>
          </cell>
          <cell r="C64" t="str">
            <v xml:space="preserve">Calci carbonat; Vitamin D3 </v>
          </cell>
          <cell r="D64" t="str">
            <v>750mg; 200UI</v>
          </cell>
          <cell r="E64" t="str">
            <v>Meza-Calci D3</v>
          </cell>
          <cell r="F64" t="str">
            <v>Hộp 6 vỉ x 10 viên nén bao phim, uống</v>
          </cell>
          <cell r="G64" t="str">
            <v>Viên</v>
          </cell>
          <cell r="H64">
            <v>36</v>
          </cell>
          <cell r="I64" t="str">
            <v>VD-31110-18</v>
          </cell>
          <cell r="J64" t="str">
            <v>Công ty cổ phần dược phẩm Hà Tây-Việt Nam</v>
          </cell>
          <cell r="K64">
            <v>30000</v>
          </cell>
          <cell r="L64">
            <v>798</v>
          </cell>
        </row>
        <row r="65">
          <cell r="B65">
            <v>71</v>
          </cell>
          <cell r="C65" t="str">
            <v xml:space="preserve">Calci carbonat 
Vitamin D3 </v>
          </cell>
          <cell r="D65" t="str">
            <v>60mg; 400UI</v>
          </cell>
          <cell r="E65" t="str">
            <v xml:space="preserve">Davita bone sugar free </v>
          </cell>
          <cell r="F65" t="str">
            <v>Tube/10  viên nén sủi bọt; uống</v>
          </cell>
          <cell r="G65" t="str">
            <v>Viên</v>
          </cell>
          <cell r="H65">
            <v>36</v>
          </cell>
          <cell r="I65" t="str">
            <v>VD-21556-14</v>
          </cell>
          <cell r="J65" t="str">
            <v>CTCP Dược Hậu Giang - CN nhà máy DP DHG tại Hậu Giang Việt Nam</v>
          </cell>
          <cell r="K65">
            <v>20200</v>
          </cell>
          <cell r="L65">
            <v>1890</v>
          </cell>
        </row>
        <row r="66">
          <cell r="B66">
            <v>73</v>
          </cell>
          <cell r="C66" t="str">
            <v xml:space="preserve">Calci carbonat; Calci gluconolactat </v>
          </cell>
          <cell r="D66" t="str">
            <v>300mg; 2940mg</v>
          </cell>
          <cell r="E66" t="str">
            <v>Calcium VPC 500</v>
          </cell>
          <cell r="F66" t="str">
            <v>Hộp 1 tuýp x 20, viên nén sủi, uống</v>
          </cell>
          <cell r="G66" t="str">
            <v>Viên</v>
          </cell>
          <cell r="H66">
            <v>36</v>
          </cell>
          <cell r="I66" t="str">
            <v>VD-26778-17</v>
          </cell>
          <cell r="J66" t="str">
            <v>Công ty CPDP Cửu Long - Việt Nam</v>
          </cell>
          <cell r="K66">
            <v>75000</v>
          </cell>
          <cell r="L66">
            <v>1185</v>
          </cell>
        </row>
        <row r="67">
          <cell r="B67">
            <v>74</v>
          </cell>
          <cell r="C67" t="str">
            <v>Calci clorid</v>
          </cell>
          <cell r="D67" t="str">
            <v>500mg/ 5ml</v>
          </cell>
          <cell r="E67" t="str">
            <v>Calci clorid 500mg/ 5ml</v>
          </cell>
          <cell r="F67" t="str">
            <v>Hộp 50 ống x 5ml, Dung dịch tiêm, tiêm</v>
          </cell>
          <cell r="G67" t="str">
            <v>Ống</v>
          </cell>
          <cell r="H67">
            <v>36</v>
          </cell>
          <cell r="I67" t="str">
            <v>VD-22935-15</v>
          </cell>
          <cell r="J67" t="str">
            <v>Công ty CPDP Minh Dân - Việt Nam</v>
          </cell>
          <cell r="K67">
            <v>450</v>
          </cell>
          <cell r="L67">
            <v>932</v>
          </cell>
        </row>
        <row r="68">
          <cell r="B68">
            <v>76</v>
          </cell>
          <cell r="C68" t="str">
            <v xml:space="preserve">Calcitriol </v>
          </cell>
          <cell r="D68" t="str">
            <v>0.25mcg</v>
          </cell>
          <cell r="E68" t="str">
            <v>Calcitriol</v>
          </cell>
          <cell r="F68" t="str">
            <v>Hộp 3 vỉ x 30 viên nang mềm, uống</v>
          </cell>
          <cell r="G68" t="str">
            <v>Viên</v>
          </cell>
          <cell r="H68">
            <v>36</v>
          </cell>
          <cell r="I68" t="str">
            <v>VD-30380-18</v>
          </cell>
          <cell r="J68" t="str">
            <v>Công ty cổ phần dược phẩm Hà Tây-Việt Nam</v>
          </cell>
          <cell r="K68">
            <v>20300</v>
          </cell>
          <cell r="L68">
            <v>273</v>
          </cell>
        </row>
        <row r="69">
          <cell r="B69">
            <v>78</v>
          </cell>
          <cell r="C69" t="str">
            <v>Cefaclor</v>
          </cell>
          <cell r="D69" t="str">
            <v>250mg</v>
          </cell>
          <cell r="E69" t="str">
            <v>Cefaclor 250mg</v>
          </cell>
          <cell r="F69" t="str">
            <v>Hộp 1 vỉ x 10 viên, Viên nang cứng, uống.</v>
          </cell>
          <cell r="G69" t="str">
            <v>Viên</v>
          </cell>
          <cell r="H69">
            <v>36</v>
          </cell>
          <cell r="I69" t="str">
            <v>VD-18971-13
(CV gia hạn số: 22626/QLD-ĐK; ngày 11/12/2018)</v>
          </cell>
          <cell r="J69" t="str">
            <v>Công ty CPDP Minh Dân - Việt Nam</v>
          </cell>
          <cell r="K69">
            <v>90000</v>
          </cell>
          <cell r="L69">
            <v>1742</v>
          </cell>
        </row>
        <row r="70">
          <cell r="B70">
            <v>80</v>
          </cell>
          <cell r="C70" t="str">
            <v>Cefadroxil</v>
          </cell>
          <cell r="D70" t="str">
            <v>500mg</v>
          </cell>
          <cell r="E70" t="str">
            <v>Cefadroxil 500mg</v>
          </cell>
          <cell r="F70" t="str">
            <v>Hộp 10 vỉ x 10 viên, Viên nang cứng, uống.</v>
          </cell>
          <cell r="G70" t="str">
            <v>Viên</v>
          </cell>
          <cell r="H70">
            <v>36</v>
          </cell>
          <cell r="I70" t="str">
            <v>VD-18972-13
(CV gia hạn số: 22626/QLD-ĐK; ngày 11/12/2018)</v>
          </cell>
          <cell r="J70" t="str">
            <v>Công ty CPDP Minh Dân - Việt Nam</v>
          </cell>
          <cell r="K70">
            <v>110000</v>
          </cell>
          <cell r="L70">
            <v>783</v>
          </cell>
        </row>
        <row r="71">
          <cell r="B71">
            <v>81</v>
          </cell>
          <cell r="C71" t="str">
            <v>Cefmetazol</v>
          </cell>
          <cell r="D71" t="str">
            <v>2g</v>
          </cell>
          <cell r="E71" t="str">
            <v>DYSTEKI 2G</v>
          </cell>
          <cell r="F71" t="str">
            <v>Hộp 10 lọ, Bột pha tiêm, Tiêm</v>
          </cell>
          <cell r="G71" t="str">
            <v>Lọ</v>
          </cell>
          <cell r="H71">
            <v>36</v>
          </cell>
          <cell r="I71" t="str">
            <v>VD-23499-15</v>
          </cell>
          <cell r="J71" t="str">
            <v>Công ty Cổ phần Dược phẩm Am Vi - Việt Nam</v>
          </cell>
          <cell r="K71">
            <v>10000</v>
          </cell>
          <cell r="L71">
            <v>73500</v>
          </cell>
        </row>
        <row r="72">
          <cell r="B72">
            <v>82</v>
          </cell>
          <cell r="C72" t="str">
            <v>Cefoperazon</v>
          </cell>
          <cell r="D72" t="str">
            <v>2g</v>
          </cell>
          <cell r="E72" t="str">
            <v>Trikapezon 2g</v>
          </cell>
          <cell r="F72" t="str">
            <v>Hộp 10 lọ Lọ bột, Thuốc bột pha tiêm, tiêm</v>
          </cell>
          <cell r="G72" t="str">
            <v>Lọ</v>
          </cell>
          <cell r="H72">
            <v>24</v>
          </cell>
          <cell r="I72" t="str">
            <v>VD-29861-18</v>
          </cell>
          <cell r="J72" t="str">
            <v>Công ty cổ phần dược phẩm Trung Ương I - Pharbaco - Việt Nam</v>
          </cell>
          <cell r="K72">
            <v>500</v>
          </cell>
          <cell r="L72">
            <v>58000</v>
          </cell>
        </row>
        <row r="73">
          <cell r="B73">
            <v>83</v>
          </cell>
          <cell r="C73" t="str">
            <v>Cefpodoxim</v>
          </cell>
          <cell r="D73" t="str">
            <v>100mg</v>
          </cell>
          <cell r="E73" t="str">
            <v>Mebicefpo 100</v>
          </cell>
          <cell r="F73" t="str">
            <v xml:space="preserve">Hộp 2 vỉ x 10 viên nén bao phim, Uống </v>
          </cell>
          <cell r="G73" t="str">
            <v>Viên</v>
          </cell>
          <cell r="H73">
            <v>36</v>
          </cell>
          <cell r="I73" t="str">
            <v>VD-24582-16</v>
          </cell>
          <cell r="J73" t="str">
            <v xml:space="preserve">Công ty Cổ phần dược phẩm và sinh học y tế - Việt Nam </v>
          </cell>
          <cell r="K73">
            <v>10000</v>
          </cell>
          <cell r="L73">
            <v>850</v>
          </cell>
        </row>
        <row r="74">
          <cell r="B74">
            <v>84</v>
          </cell>
          <cell r="C74" t="str">
            <v>Cefpodoxim</v>
          </cell>
          <cell r="D74" t="str">
            <v>100mg</v>
          </cell>
          <cell r="E74" t="str">
            <v>Cefodomid 100</v>
          </cell>
          <cell r="F74" t="str">
            <v>Hộp 10 gói x 1,4g, Bột pha hỗn dịch; uống</v>
          </cell>
          <cell r="G74" t="str">
            <v>Gói</v>
          </cell>
          <cell r="H74">
            <v>24</v>
          </cell>
          <cell r="I74" t="str">
            <v>VD-23595-15</v>
          </cell>
          <cell r="J74" t="str">
            <v>Công ty CPDP Minh Dân - Việt Nam</v>
          </cell>
          <cell r="K74">
            <v>5000</v>
          </cell>
          <cell r="L74">
            <v>1243</v>
          </cell>
        </row>
        <row r="75">
          <cell r="B75">
            <v>86</v>
          </cell>
          <cell r="C75" t="str">
            <v>Cefuroxim</v>
          </cell>
          <cell r="D75" t="str">
            <v>125mg</v>
          </cell>
          <cell r="E75" t="str">
            <v>Cefuroxime 125mg</v>
          </cell>
          <cell r="F75" t="str">
            <v xml:space="preserve"> Hộp 10 gói x 3,5g, Bột pha hỗn dịch, uống</v>
          </cell>
          <cell r="G75" t="str">
            <v>Gói</v>
          </cell>
          <cell r="H75">
            <v>24</v>
          </cell>
          <cell r="I75" t="str">
            <v>VD-23598-15</v>
          </cell>
          <cell r="J75" t="str">
            <v>Công ty CPDP Minh Dân - Việt Nam</v>
          </cell>
          <cell r="K75">
            <v>50300</v>
          </cell>
          <cell r="L75">
            <v>1323</v>
          </cell>
        </row>
        <row r="76">
          <cell r="B76">
            <v>87</v>
          </cell>
          <cell r="C76" t="str">
            <v>Celecoxib</v>
          </cell>
          <cell r="D76" t="str">
            <v>400mg</v>
          </cell>
          <cell r="E76" t="str">
            <v>NABUCOX 400</v>
          </cell>
          <cell r="F76" t="str">
            <v>Hộp 3 vĩ x 10 Viên - Viên nén - Uống</v>
          </cell>
          <cell r="G76" t="str">
            <v>Viên</v>
          </cell>
          <cell r="H76" t="str">
            <v>36</v>
          </cell>
          <cell r="I76" t="str">
            <v>VD-32204-19</v>
          </cell>
          <cell r="J76" t="str">
            <v>Công ty cổ phần Dược phẩm 2-9 TP Hồ Chí Minh (NADYPHAR)
 - Việt nam</v>
          </cell>
          <cell r="K76">
            <v>5000</v>
          </cell>
          <cell r="L76">
            <v>2310</v>
          </cell>
        </row>
        <row r="77">
          <cell r="B77">
            <v>88</v>
          </cell>
          <cell r="C77" t="str">
            <v>Cephalexin</v>
          </cell>
          <cell r="D77" t="str">
            <v>500mg</v>
          </cell>
          <cell r="E77" t="str">
            <v>Hapenxin capsules</v>
          </cell>
          <cell r="F77" t="str">
            <v>v/10 h/100 viên nang; uống</v>
          </cell>
          <cell r="G77" t="str">
            <v>Viên</v>
          </cell>
          <cell r="H77">
            <v>24</v>
          </cell>
          <cell r="I77" t="str">
            <v>VD-24611-16</v>
          </cell>
          <cell r="J77" t="str">
            <v>CTCP Dược Hậu Giang - CN nhà máy DP DHG tại Hậu Giang Việt Nam</v>
          </cell>
          <cell r="K77">
            <v>87000</v>
          </cell>
          <cell r="L77">
            <v>670</v>
          </cell>
        </row>
        <row r="78">
          <cell r="B78">
            <v>89</v>
          </cell>
          <cell r="C78" t="str">
            <v xml:space="preserve">Cephalexin </v>
          </cell>
          <cell r="D78" t="str">
            <v>250mg</v>
          </cell>
          <cell r="E78" t="str">
            <v>Hapenxin 250 Kids</v>
          </cell>
          <cell r="F78" t="str">
            <v>H/24 gói thuốc cốm pha hỗn dịch ; uống</v>
          </cell>
          <cell r="G78" t="str">
            <v>Gói</v>
          </cell>
          <cell r="H78">
            <v>24</v>
          </cell>
          <cell r="I78" t="str">
            <v>VD-24596-16</v>
          </cell>
          <cell r="J78" t="str">
            <v>CTCP Dược Hậu Giang - CN nhà máy DP DHG tại Hậu Giang Việt Nam</v>
          </cell>
          <cell r="K78">
            <v>71500</v>
          </cell>
          <cell r="L78">
            <v>689</v>
          </cell>
        </row>
        <row r="79">
          <cell r="B79">
            <v>92</v>
          </cell>
          <cell r="C79" t="str">
            <v>Cetirizin</v>
          </cell>
          <cell r="D79" t="str">
            <v>10mg</v>
          </cell>
          <cell r="E79" t="str">
            <v>Kacerin</v>
          </cell>
          <cell r="F79" t="str">
            <v>Hộp 50 vỉ x10 viên, Viên nén, Uống</v>
          </cell>
          <cell r="G79" t="str">
            <v>viên</v>
          </cell>
          <cell r="H79">
            <v>36</v>
          </cell>
          <cell r="I79" t="str">
            <v>VD-19387-13 (có gia hạn)</v>
          </cell>
          <cell r="J79" t="str">
            <v>Công ty cổ phần dược phẩm Khánh Hòa - Việt Nam</v>
          </cell>
          <cell r="K79">
            <v>96620</v>
          </cell>
          <cell r="L79">
            <v>53</v>
          </cell>
        </row>
        <row r="80">
          <cell r="B80">
            <v>95</v>
          </cell>
          <cell r="C80" t="str">
            <v>Cinnarizin</v>
          </cell>
          <cell r="D80" t="str">
            <v>25mg</v>
          </cell>
          <cell r="E80" t="str">
            <v>Cinnarizin</v>
          </cell>
          <cell r="F80" t="str">
            <v>Hộp 04 vỉ x 50 viên, Viên nén, Uống</v>
          </cell>
          <cell r="G80" t="str">
            <v>Viên</v>
          </cell>
          <cell r="H80">
            <v>36</v>
          </cell>
          <cell r="I80" t="str">
            <v>VD-31734-19</v>
          </cell>
          <cell r="J80" t="str">
            <v>Công ty cổ phần dược phẩm Khánh Hòa - Việt Nam</v>
          </cell>
          <cell r="K80">
            <v>1731500</v>
          </cell>
          <cell r="L80">
            <v>48</v>
          </cell>
        </row>
        <row r="81">
          <cell r="B81">
            <v>96</v>
          </cell>
          <cell r="C81" t="str">
            <v>Clobetasol Propionate</v>
          </cell>
          <cell r="D81" t="str">
            <v>0.05%</v>
          </cell>
          <cell r="E81" t="str">
            <v>Neutasol</v>
          </cell>
          <cell r="F81" t="str">
            <v>hộp 1 Tube 30g, dùng ngoài</v>
          </cell>
          <cell r="G81" t="str">
            <v>Tube</v>
          </cell>
          <cell r="H81">
            <v>60</v>
          </cell>
          <cell r="I81" t="str">
            <v>VD-23820-15</v>
          </cell>
          <cell r="J81" t="str">
            <v xml:space="preserve">Công ty cổ phần  dược Medipharco -Việt Nam </v>
          </cell>
          <cell r="K81">
            <v>10400</v>
          </cell>
          <cell r="L81">
            <v>31500</v>
          </cell>
        </row>
        <row r="82">
          <cell r="B82">
            <v>97</v>
          </cell>
          <cell r="C82" t="str">
            <v>Clobetasol Propionate</v>
          </cell>
          <cell r="D82" t="str">
            <v>0.05%</v>
          </cell>
          <cell r="E82" t="str">
            <v>B-sol</v>
          </cell>
          <cell r="F82" t="str">
            <v>Hộp/1 tuýp 10g, bôi ngoài da</v>
          </cell>
          <cell r="G82" t="str">
            <v>Tube</v>
          </cell>
          <cell r="H82">
            <v>24</v>
          </cell>
          <cell r="I82" t="str">
            <v>VD-19833-13 (có Cv duy trì hiệu lực SĐK)</v>
          </cell>
          <cell r="J82" t="str">
            <v>Agimexpharm-Việt Nam</v>
          </cell>
          <cell r="K82">
            <v>1200</v>
          </cell>
          <cell r="L82">
            <v>18900</v>
          </cell>
        </row>
        <row r="83">
          <cell r="B83">
            <v>99</v>
          </cell>
          <cell r="C83" t="str">
            <v>Clopromazin</v>
          </cell>
          <cell r="D83" t="str">
            <v>25mg</v>
          </cell>
          <cell r="E83" t="str">
            <v>Aminazin 25mg</v>
          </cell>
          <cell r="F83" t="str">
            <v>Hộp 1 lọ x 500 viên. Viên nén bao đường. Uống</v>
          </cell>
          <cell r="G83" t="str">
            <v>Viên</v>
          </cell>
          <cell r="H83">
            <v>36</v>
          </cell>
          <cell r="I83" t="str">
            <v>VD-28783-18</v>
          </cell>
          <cell r="J83" t="str">
            <v>Công ty Cổ phần Dược Danapha - Việt Nam</v>
          </cell>
          <cell r="K83">
            <v>2200000</v>
          </cell>
          <cell r="L83">
            <v>71</v>
          </cell>
        </row>
        <row r="84">
          <cell r="B84">
            <v>101</v>
          </cell>
          <cell r="C84" t="str">
            <v>Clotrimazol</v>
          </cell>
          <cell r="D84">
            <v>0.01</v>
          </cell>
          <cell r="E84" t="str">
            <v>Candipa</v>
          </cell>
          <cell r="F84" t="str">
            <v>Hộp 1 tuýp 10g, kem bôi da</v>
          </cell>
          <cell r="G84" t="str">
            <v>Tuýp</v>
          </cell>
          <cell r="H84">
            <v>36</v>
          </cell>
          <cell r="I84" t="str">
            <v>VD-31482-19</v>
          </cell>
          <cell r="J84" t="str">
            <v>Công ty CP Dược Apimed - Việt Nam</v>
          </cell>
          <cell r="K84">
            <v>5150</v>
          </cell>
          <cell r="L84">
            <v>5600</v>
          </cell>
        </row>
        <row r="85">
          <cell r="B85">
            <v>102</v>
          </cell>
          <cell r="C85" t="str">
            <v>Clotrimazol</v>
          </cell>
          <cell r="D85" t="str">
            <v>100mg</v>
          </cell>
          <cell r="E85" t="str">
            <v>Clotrimazol</v>
          </cell>
          <cell r="F85" t="str">
            <v xml:space="preserve">hộp 1 vỉ x 6 viên đặt âm đạo </v>
          </cell>
          <cell r="G85" t="str">
            <v>viên đặt</v>
          </cell>
          <cell r="H85">
            <v>36</v>
          </cell>
          <cell r="I85" t="str">
            <v xml:space="preserve">VD-17187-12 có qđ gia  hạn </v>
          </cell>
          <cell r="J85" t="str">
            <v xml:space="preserve">Công ty cổ phần  dược Medipharco -Việt Nam </v>
          </cell>
          <cell r="K85">
            <v>22000</v>
          </cell>
          <cell r="L85">
            <v>693</v>
          </cell>
        </row>
        <row r="86">
          <cell r="B86">
            <v>103</v>
          </cell>
          <cell r="C86" t="str">
            <v>Clotrimazol</v>
          </cell>
          <cell r="D86" t="str">
            <v>0,05%</v>
          </cell>
          <cell r="E86" t="str">
            <v>Camisept</v>
          </cell>
          <cell r="F86" t="str">
            <v>Hộp 1 lọ 125ml, dung dịch dùng ngoài</v>
          </cell>
          <cell r="G86" t="str">
            <v>Chai</v>
          </cell>
          <cell r="H86">
            <v>36</v>
          </cell>
          <cell r="I86" t="str">
            <v>VD-20601-14</v>
          </cell>
          <cell r="J86" t="str">
            <v>Cty TNHH US pharma USA - Việt Nam</v>
          </cell>
          <cell r="K86">
            <v>6300</v>
          </cell>
          <cell r="L86">
            <v>45000</v>
          </cell>
        </row>
        <row r="87">
          <cell r="B87">
            <v>104</v>
          </cell>
          <cell r="C87" t="str">
            <v>Colchicine</v>
          </cell>
          <cell r="D87" t="str">
            <v>1mg</v>
          </cell>
          <cell r="E87" t="str">
            <v>Colchicin</v>
          </cell>
          <cell r="F87" t="str">
            <v>Hộp 10 vỉ x 10 viên, Viên nén, Uống</v>
          </cell>
          <cell r="G87" t="str">
            <v>Viên</v>
          </cell>
          <cell r="H87">
            <v>36</v>
          </cell>
          <cell r="I87" t="str">
            <v>VD-22172-15</v>
          </cell>
          <cell r="J87" t="str">
            <v>Công ty cổ phần dược phẩm Khánh Hòa - Việt Nam</v>
          </cell>
          <cell r="K87">
            <v>49800</v>
          </cell>
          <cell r="L87">
            <v>293</v>
          </cell>
        </row>
        <row r="88">
          <cell r="B88">
            <v>105</v>
          </cell>
          <cell r="C88" t="str">
            <v>Cytidin-5-monophosphat disodium; Uridin</v>
          </cell>
          <cell r="D88" t="str">
            <v>5mg, 3mg</v>
          </cell>
          <cell r="E88" t="str">
            <v>Leolen Forte</v>
          </cell>
          <cell r="F88" t="str">
            <v>Hộp 3 vỉ x 10 viên nang cứng; Uống</v>
          </cell>
          <cell r="G88" t="str">
            <v>Viên</v>
          </cell>
          <cell r="H88">
            <v>36</v>
          </cell>
          <cell r="I88" t="str">
            <v>VD-24814-16</v>
          </cell>
          <cell r="J88" t="str">
            <v>Chi nhánh Công ty Cổ phần Dược phẩm OPC - Nhà máy dược phẩm OPC - Việt Nam</v>
          </cell>
          <cell r="K88">
            <v>26000</v>
          </cell>
          <cell r="L88">
            <v>4200</v>
          </cell>
        </row>
        <row r="89">
          <cell r="B89">
            <v>107</v>
          </cell>
          <cell r="C89" t="str">
            <v xml:space="preserve">Chlorpheniramin </v>
          </cell>
          <cell r="D89" t="str">
            <v>4mg</v>
          </cell>
          <cell r="E89" t="str">
            <v>Clorpheniramin 4</v>
          </cell>
          <cell r="F89" t="str">
            <v>v/20 h/200 viên nén dài; uống</v>
          </cell>
          <cell r="G89" t="str">
            <v>Viên</v>
          </cell>
          <cell r="H89">
            <v>36</v>
          </cell>
          <cell r="I89" t="str">
            <v>VD-21132-14 CV gia hạn số 4188/QLD-ĐK</v>
          </cell>
          <cell r="J89" t="str">
            <v>CTCP Dược Hậu Giang - CN nhà máy DP DHG tại Hậu Giang Việt Nam</v>
          </cell>
          <cell r="K89">
            <v>2107700</v>
          </cell>
          <cell r="L89">
            <v>34</v>
          </cell>
        </row>
        <row r="90">
          <cell r="B90">
            <v>108</v>
          </cell>
          <cell r="C90" t="str">
            <v>Cholecalciferol</v>
          </cell>
          <cell r="D90" t="str">
            <v>400UI</v>
          </cell>
          <cell r="E90" t="str">
            <v>Goldgro W</v>
          </cell>
          <cell r="F90" t="str">
            <v xml:space="preserve">Hộp 3 vỉ x 10 viên , viên nén Uống </v>
          </cell>
          <cell r="G90" t="str">
            <v>Viên</v>
          </cell>
          <cell r="H90">
            <v>36</v>
          </cell>
          <cell r="I90" t="str">
            <v>VD-20410-14</v>
          </cell>
          <cell r="J90" t="str">
            <v xml:space="preserve">Công ty cổ phần Dược Hà Tĩnh- Việt Nam </v>
          </cell>
          <cell r="K90">
            <v>170000</v>
          </cell>
          <cell r="L90">
            <v>1400</v>
          </cell>
        </row>
        <row r="91">
          <cell r="B91">
            <v>110</v>
          </cell>
          <cell r="C91" t="str">
            <v>Desloratadin</v>
          </cell>
          <cell r="D91" t="str">
            <v>5mg</v>
          </cell>
          <cell r="E91" t="str">
            <v>Desloratadin</v>
          </cell>
          <cell r="F91" t="str">
            <v>Hộp 10 vỉ x 10 viên, Viên nén, Uống</v>
          </cell>
          <cell r="G91" t="str">
            <v>Viên</v>
          </cell>
          <cell r="H91">
            <v>36</v>
          </cell>
          <cell r="I91" t="str">
            <v>VD-25193-16</v>
          </cell>
          <cell r="J91" t="str">
            <v>Công ty cổ phần dược phẩm Khánh Hòa - Việt Nam</v>
          </cell>
          <cell r="K91">
            <v>80000</v>
          </cell>
          <cell r="L91">
            <v>167</v>
          </cell>
        </row>
        <row r="92">
          <cell r="B92">
            <v>111</v>
          </cell>
          <cell r="C92" t="str">
            <v>Dexamethason</v>
          </cell>
          <cell r="D92" t="str">
            <v>0,5mg</v>
          </cell>
          <cell r="E92" t="str">
            <v>Dexamethason</v>
          </cell>
          <cell r="F92" t="str">
            <v>Hộp 50 vỉ x 30 Viên trong vĩ, uống</v>
          </cell>
          <cell r="G92" t="str">
            <v>Viên</v>
          </cell>
          <cell r="H92">
            <v>36</v>
          </cell>
          <cell r="I92" t="str">
            <v xml:space="preserve">VD-17188-12 có qđ gia  hạn </v>
          </cell>
          <cell r="J92" t="str">
            <v xml:space="preserve">Công ty cổ phần  dược Medipharco -Việt Nam </v>
          </cell>
          <cell r="K92">
            <v>5000</v>
          </cell>
          <cell r="L92">
            <v>60</v>
          </cell>
        </row>
        <row r="93">
          <cell r="B93">
            <v>112</v>
          </cell>
          <cell r="C93" t="str">
            <v xml:space="preserve">Dexamethason phosphat 
(dưới dạng Dexamethason natri phosphat) 4mg/ 1ml </v>
          </cell>
          <cell r="D93" t="str">
            <v>4mg/ 1ml 
( tương đương 3,3mg Dexamethason/ 1ml)</v>
          </cell>
          <cell r="E93" t="str">
            <v xml:space="preserve">Dexamethason 3,3mg/1ml </v>
          </cell>
          <cell r="F93" t="str">
            <v>Hộp 10 ống 1ml, dung dịch tiêm, tiêm</v>
          </cell>
          <cell r="G93" t="str">
            <v>Ống</v>
          </cell>
          <cell r="H93">
            <v>24</v>
          </cell>
          <cell r="I93" t="str">
            <v>VD-25716-16</v>
          </cell>
          <cell r="J93" t="str">
            <v>Công ty CPDP Minh Dân - Việt Nam</v>
          </cell>
          <cell r="K93">
            <v>7950</v>
          </cell>
          <cell r="L93">
            <v>805</v>
          </cell>
        </row>
        <row r="94">
          <cell r="B94">
            <v>113</v>
          </cell>
          <cell r="C94" t="str">
            <v>Dexamethason; Tobramycin</v>
          </cell>
          <cell r="D94" t="str">
            <v xml:space="preserve"> 5mg; 15mg</v>
          </cell>
          <cell r="E94" t="str">
            <v xml:space="preserve">Tobidex    </v>
          </cell>
          <cell r="F94" t="str">
            <v>Hộp 1 lọ 5ml thuốc nhỏ mắt</v>
          </cell>
          <cell r="G94" t="str">
            <v>Lọ</v>
          </cell>
          <cell r="H94">
            <v>36</v>
          </cell>
          <cell r="I94" t="str">
            <v>VD-28242-17</v>
          </cell>
          <cell r="J94" t="str">
            <v>Công ty cổ phần Dược - Trang thiết bị y tế Bình Định - Việt Nam</v>
          </cell>
          <cell r="K94">
            <v>2200</v>
          </cell>
          <cell r="L94">
            <v>5985</v>
          </cell>
        </row>
        <row r="95">
          <cell r="B95">
            <v>114</v>
          </cell>
          <cell r="C95" t="str">
            <v>Dexpanthenol</v>
          </cell>
          <cell r="D95" t="str">
            <v>5%</v>
          </cell>
          <cell r="E95" t="str">
            <v>Panthenol</v>
          </cell>
          <cell r="F95" t="str">
            <v>hộp 1 Tub 20g,
 dùng ngoài</v>
          </cell>
          <cell r="G95" t="str">
            <v>Tube</v>
          </cell>
          <cell r="H95">
            <v>36</v>
          </cell>
          <cell r="I95" t="str">
            <v>VD-26394-17</v>
          </cell>
          <cell r="J95" t="str">
            <v xml:space="preserve">Công ty cổ phần  dược Medipharco -Việt Nam </v>
          </cell>
          <cell r="K95">
            <v>1005</v>
          </cell>
          <cell r="L95">
            <v>17955</v>
          </cell>
        </row>
        <row r="96">
          <cell r="B96">
            <v>115</v>
          </cell>
          <cell r="C96" t="str">
            <v>Diacerein</v>
          </cell>
          <cell r="D96" t="str">
            <v>50mg</v>
          </cell>
          <cell r="E96" t="str">
            <v>Cytan</v>
          </cell>
          <cell r="F96" t="str">
            <v>Hộp 10 vỉ x 10 viên, Viên nang, Uống</v>
          </cell>
          <cell r="G96" t="str">
            <v>viên</v>
          </cell>
          <cell r="H96">
            <v>36</v>
          </cell>
          <cell r="I96" t="str">
            <v>VD-17177-12 (có gia hạn)</v>
          </cell>
          <cell r="J96" t="str">
            <v>Công ty cổ phần dược phẩm Khánh Hòa - Việt Nam</v>
          </cell>
          <cell r="K96">
            <v>40000</v>
          </cell>
          <cell r="L96">
            <v>578</v>
          </cell>
        </row>
        <row r="97">
          <cell r="B97">
            <v>116</v>
          </cell>
          <cell r="C97" t="str">
            <v>Diacerein</v>
          </cell>
          <cell r="D97" t="str">
            <v>100mg</v>
          </cell>
          <cell r="E97" t="str">
            <v>Anthmein</v>
          </cell>
          <cell r="F97" t="str">
            <v>Hộp 6 vỉ x 10 viên nang cứng, uống</v>
          </cell>
          <cell r="G97" t="str">
            <v>Viên</v>
          </cell>
          <cell r="H97">
            <v>24</v>
          </cell>
          <cell r="I97" t="str">
            <v>VD-20725-14</v>
          </cell>
          <cell r="J97" t="str">
            <v>Công ty cổ phần dược phẩm Hà Tây-Việt Nam</v>
          </cell>
          <cell r="K97">
            <v>5000</v>
          </cell>
          <cell r="L97">
            <v>2499</v>
          </cell>
        </row>
        <row r="98">
          <cell r="B98">
            <v>117</v>
          </cell>
          <cell r="C98" t="str">
            <v>Diclofenac</v>
          </cell>
          <cell r="D98" t="str">
            <v>1%</v>
          </cell>
          <cell r="E98" t="str">
            <v>Mevolren</v>
          </cell>
          <cell r="F98" t="str">
            <v>Hộp 1 Tube 20g, 
kem bôi da dùng ngoài</v>
          </cell>
          <cell r="G98" t="str">
            <v>Tube</v>
          </cell>
          <cell r="H98">
            <v>36</v>
          </cell>
          <cell r="I98" t="str">
            <v>VD-30031-18</v>
          </cell>
          <cell r="J98" t="str">
            <v xml:space="preserve">Công ty cổ phần  dược Medipharco -Việt Nam </v>
          </cell>
          <cell r="K98">
            <v>1700</v>
          </cell>
          <cell r="L98">
            <v>6930</v>
          </cell>
        </row>
        <row r="99">
          <cell r="B99">
            <v>118</v>
          </cell>
          <cell r="C99" t="str">
            <v>Diclofenac</v>
          </cell>
          <cell r="D99" t="str">
            <v>50mg</v>
          </cell>
          <cell r="E99" t="str">
            <v>Diclofenac</v>
          </cell>
          <cell r="F99" t="str">
            <v>Hộp 10 vỉ x 10 viên, Viên nén bao phim tan trong ruột, Uống</v>
          </cell>
          <cell r="G99" t="str">
            <v>viên</v>
          </cell>
          <cell r="H99">
            <v>36</v>
          </cell>
          <cell r="I99" t="str">
            <v>VD-25528-16</v>
          </cell>
          <cell r="J99" t="str">
            <v>Công ty cổ phần dược phẩm Khánh Hòa - Việt Nam</v>
          </cell>
          <cell r="K99">
            <v>331500</v>
          </cell>
          <cell r="L99">
            <v>104</v>
          </cell>
        </row>
        <row r="100">
          <cell r="B100">
            <v>122</v>
          </cell>
          <cell r="C100" t="str">
            <v>Diosmectit</v>
          </cell>
          <cell r="D100" t="str">
            <v>3g</v>
          </cell>
          <cell r="E100" t="str">
            <v>Hamett</v>
          </cell>
          <cell r="F100" t="str">
            <v>h/24 gói thuốc bột pha hỗn dịch; uống</v>
          </cell>
          <cell r="G100" t="str">
            <v>Gói</v>
          </cell>
          <cell r="H100">
            <v>36</v>
          </cell>
          <cell r="I100" t="str">
            <v>VD-20555-14 CV gia hạn số 3202/QLD-ĐK</v>
          </cell>
          <cell r="J100" t="str">
            <v>CTCP Dược Hậu Giang - CN nhà máy DP DHG tại Hậu Giang Việt Nam</v>
          </cell>
          <cell r="K100">
            <v>171000</v>
          </cell>
          <cell r="L100">
            <v>735</v>
          </cell>
        </row>
        <row r="101">
          <cell r="B101">
            <v>123</v>
          </cell>
          <cell r="C101" t="str">
            <v xml:space="preserve">Diphenhydramin </v>
          </cell>
          <cell r="D101" t="str">
            <v>10mg</v>
          </cell>
          <cell r="E101" t="str">
            <v>Dimedrol</v>
          </cell>
          <cell r="F101" t="str">
            <v>hộp 100 ống, dung dịch tiêm, tiêm</v>
          </cell>
          <cell r="G101" t="str">
            <v>Ống</v>
          </cell>
          <cell r="H101">
            <v>36</v>
          </cell>
          <cell r="I101" t="str">
            <v>VD-24899-16</v>
          </cell>
          <cell r="J101" t="str">
            <v>Công ty Cổ phần Dược phẩm Vĩnh Phúc - Việt Nam</v>
          </cell>
          <cell r="K101">
            <v>7970</v>
          </cell>
          <cell r="L101">
            <v>630</v>
          </cell>
        </row>
        <row r="102">
          <cell r="B102">
            <v>124</v>
          </cell>
          <cell r="C102" t="str">
            <v>Domperidone</v>
          </cell>
          <cell r="D102" t="str">
            <v>10mg</v>
          </cell>
          <cell r="E102" t="str">
            <v>Domperidon</v>
          </cell>
          <cell r="F102" t="str">
            <v>Hộp 10 vỉ x 10 viên, Viên nén, Uống</v>
          </cell>
          <cell r="G102" t="str">
            <v>viên</v>
          </cell>
          <cell r="H102">
            <v>36</v>
          </cell>
          <cell r="I102" t="str">
            <v>VD-28972-18</v>
          </cell>
          <cell r="J102" t="str">
            <v>Công ty cổ phần dược phẩm Khánh Hòa - Việt Nam</v>
          </cell>
          <cell r="K102">
            <v>12500</v>
          </cell>
          <cell r="L102">
            <v>61</v>
          </cell>
        </row>
        <row r="103">
          <cell r="B103">
            <v>125</v>
          </cell>
          <cell r="C103" t="str">
            <v>Domperidone</v>
          </cell>
          <cell r="D103" t="str">
            <v>30mg</v>
          </cell>
          <cell r="E103" t="str">
            <v>A.T Domperidon</v>
          </cell>
          <cell r="F103" t="str">
            <v>Hộp 1 chai x 30 ml, Hỗn dịch uống, Uống</v>
          </cell>
          <cell r="G103" t="str">
            <v>Chai</v>
          </cell>
          <cell r="H103">
            <v>24</v>
          </cell>
          <cell r="I103" t="str">
            <v>VD-26743-17</v>
          </cell>
          <cell r="J103" t="str">
            <v>Công ty Cổ phần Dược phẩm An Thiên - Việt Nam</v>
          </cell>
          <cell r="K103">
            <v>1200</v>
          </cell>
          <cell r="L103">
            <v>6300</v>
          </cell>
        </row>
        <row r="104">
          <cell r="B104">
            <v>126</v>
          </cell>
          <cell r="C104" t="str">
            <v>Doripenem</v>
          </cell>
          <cell r="D104" t="str">
            <v>500mg</v>
          </cell>
          <cell r="E104" t="str">
            <v>DORIPENEM 500MG</v>
          </cell>
          <cell r="F104" t="str">
            <v>Hộp 10 lọ, Bột pha tiêm, Tiêm</v>
          </cell>
          <cell r="G104" t="str">
            <v>Lọ</v>
          </cell>
          <cell r="H104">
            <v>36</v>
          </cell>
          <cell r="I104" t="str">
            <v>VD-24894-16</v>
          </cell>
          <cell r="J104" t="str">
            <v>Công ty Cổ phần Dược phẩm VCP - Việt Nam</v>
          </cell>
          <cell r="K104">
            <v>1100</v>
          </cell>
          <cell r="L104">
            <v>619500</v>
          </cell>
        </row>
        <row r="105">
          <cell r="B105">
            <v>127</v>
          </cell>
          <cell r="C105" t="str">
            <v xml:space="preserve">Doripenem </v>
          </cell>
          <cell r="D105" t="str">
            <v>250mg</v>
          </cell>
          <cell r="E105" t="str">
            <v>DORIPENEM 250MG</v>
          </cell>
          <cell r="F105" t="str">
            <v>Hộp 10 lọ, Thuốc bột pha tiêm, Tiêm</v>
          </cell>
          <cell r="G105" t="str">
            <v>Lọ</v>
          </cell>
          <cell r="H105">
            <v>36</v>
          </cell>
          <cell r="I105" t="str">
            <v>VD-27142-17</v>
          </cell>
          <cell r="J105" t="str">
            <v>Công ty Cổ phần Dược phẩm VCP - Việt Nam</v>
          </cell>
          <cell r="K105">
            <v>600</v>
          </cell>
          <cell r="L105">
            <v>397800</v>
          </cell>
        </row>
        <row r="106">
          <cell r="B106">
            <v>128</v>
          </cell>
          <cell r="C106" t="str">
            <v>Doxazosin mesylate</v>
          </cell>
          <cell r="D106" t="str">
            <v>2 mg</v>
          </cell>
          <cell r="E106" t="str">
            <v>Carudxan</v>
          </cell>
          <cell r="F106" t="str">
            <v>Hộp 2 vỉ x 10 viên</v>
          </cell>
          <cell r="G106" t="str">
            <v>Viên</v>
          </cell>
          <cell r="H106">
            <v>36</v>
          </cell>
          <cell r="I106" t="str">
            <v>VD-17341-12</v>
          </cell>
          <cell r="J106" t="str">
            <v>Công ty cổ phần Dược Hà Tĩnh, Việt Nam</v>
          </cell>
          <cell r="K106">
            <v>20000</v>
          </cell>
          <cell r="L106">
            <v>3800</v>
          </cell>
        </row>
        <row r="107">
          <cell r="B107">
            <v>129</v>
          </cell>
          <cell r="C107" t="str">
            <v xml:space="preserve">Drotaverin </v>
          </cell>
          <cell r="D107" t="str">
            <v>40mg</v>
          </cell>
          <cell r="E107" t="str">
            <v xml:space="preserve">Drotaverin </v>
          </cell>
          <cell r="F107" t="str">
            <v>Hộp 10 vỉ x 10 viên, Viên nén, Uống</v>
          </cell>
          <cell r="G107" t="str">
            <v>viên</v>
          </cell>
          <cell r="H107">
            <v>36</v>
          </cell>
          <cell r="I107" t="str">
            <v>VD-25706-16</v>
          </cell>
          <cell r="J107" t="str">
            <v>Công ty cổ phần dược phẩm Khánh Hòa - Việt Nam</v>
          </cell>
          <cell r="K107">
            <v>120200</v>
          </cell>
          <cell r="L107">
            <v>183</v>
          </cell>
        </row>
        <row r="108">
          <cell r="B108">
            <v>131</v>
          </cell>
          <cell r="C108" t="str">
            <v>Enalapril; Hydrochlorothiazid</v>
          </cell>
          <cell r="D108" t="str">
            <v>5mg; 12,5mg</v>
          </cell>
          <cell r="E108" t="str">
            <v>S-Enala 5</v>
          </cell>
          <cell r="F108" t="str">
            <v>Hộp 10 vỉ x 10 viên, Viên nén, uống</v>
          </cell>
          <cell r="G108" t="str">
            <v>Viên</v>
          </cell>
          <cell r="H108">
            <v>36</v>
          </cell>
          <cell r="I108" t="str">
            <v>VD-31044-18</v>
          </cell>
          <cell r="J108" t="str">
            <v>Công ty CP Dược Danapha - Việt Nam</v>
          </cell>
          <cell r="K108">
            <v>20000</v>
          </cell>
          <cell r="L108">
            <v>2840</v>
          </cell>
        </row>
        <row r="109">
          <cell r="B109">
            <v>132</v>
          </cell>
          <cell r="C109" t="str">
            <v>Eperisone</v>
          </cell>
          <cell r="D109" t="str">
            <v>50mg</v>
          </cell>
          <cell r="E109" t="str">
            <v>Waisan</v>
          </cell>
          <cell r="F109" t="str">
            <v>Hộp 10 vỉ x 10 viên nén bao phim, uống</v>
          </cell>
          <cell r="G109" t="str">
            <v>Viên</v>
          </cell>
          <cell r="H109">
            <v>36</v>
          </cell>
          <cell r="I109" t="str">
            <v>VD-28243-17</v>
          </cell>
          <cell r="J109" t="str">
            <v>Công ty cổ phần Dược - Trang thiết bị y tế Bình Định - Việt Nam</v>
          </cell>
          <cell r="K109">
            <v>10000</v>
          </cell>
          <cell r="L109">
            <v>294</v>
          </cell>
        </row>
        <row r="110">
          <cell r="B110">
            <v>133</v>
          </cell>
          <cell r="C110" t="str">
            <v>Erythromycin</v>
          </cell>
          <cell r="D110" t="str">
            <v>500mg</v>
          </cell>
          <cell r="E110" t="str">
            <v>Erythromycin</v>
          </cell>
          <cell r="F110" t="str">
            <v>Hộp 10 vỉ x 10 viên, Viên nén bao phim, Uống</v>
          </cell>
          <cell r="G110" t="str">
            <v>viên</v>
          </cell>
          <cell r="H110">
            <v>36</v>
          </cell>
          <cell r="I110" t="str">
            <v>VD-28973-18</v>
          </cell>
          <cell r="J110" t="str">
            <v>Công ty cổ phần dược phẩm Khánh Hòa - Việt Nam</v>
          </cell>
          <cell r="K110">
            <v>81000</v>
          </cell>
          <cell r="L110">
            <v>1153</v>
          </cell>
        </row>
        <row r="111">
          <cell r="B111">
            <v>134</v>
          </cell>
          <cell r="C111" t="str">
            <v xml:space="preserve">Erythromycin </v>
          </cell>
          <cell r="D111" t="str">
            <v>250mg</v>
          </cell>
          <cell r="E111" t="str">
            <v>EmycinDHG 250</v>
          </cell>
          <cell r="F111" t="str">
            <v>h/24 gói thuốc bột pha hỗn dịch; uống</v>
          </cell>
          <cell r="G111" t="str">
            <v>Gói</v>
          </cell>
          <cell r="H111">
            <v>36</v>
          </cell>
          <cell r="I111" t="str">
            <v>VD-21134-14 CV gia hạn số 4188/QLD-ĐK</v>
          </cell>
          <cell r="J111" t="str">
            <v>CTCP Dược Hậu Giang - CN nhà máy DP DHG tại Hậu Giang Việt Nam</v>
          </cell>
          <cell r="K111">
            <v>39000</v>
          </cell>
          <cell r="L111">
            <v>1100</v>
          </cell>
        </row>
        <row r="112">
          <cell r="B112">
            <v>135</v>
          </cell>
          <cell r="C112" t="str">
            <v>Esomeprazol</v>
          </cell>
          <cell r="D112" t="str">
            <v>20mg</v>
          </cell>
          <cell r="E112" t="str">
            <v>A.T Esomeprazol 20 inj</v>
          </cell>
          <cell r="F112" t="str">
            <v>Hộp 1 lọ + 1 ống dung môi, hộp 3 lọ + 3 ống dung môi, hộp 5 lọ + 5 ống dung môi. Ống dung môi 5ml: Natri clorid 0,9% ; Bột đông khô pha tiêm; Tiêm</v>
          </cell>
          <cell r="G112" t="str">
            <v>Lọ</v>
          </cell>
          <cell r="H112">
            <v>24</v>
          </cell>
          <cell r="I112" t="str">
            <v>VD-26744-17</v>
          </cell>
          <cell r="J112" t="str">
            <v xml:space="preserve">Công ty Cổ phần Dược phẩm An Thiên - Việt Nam </v>
          </cell>
          <cell r="K112">
            <v>6100</v>
          </cell>
          <cell r="L112">
            <v>19020</v>
          </cell>
        </row>
        <row r="113">
          <cell r="B113">
            <v>136</v>
          </cell>
          <cell r="C113" t="str">
            <v xml:space="preserve">Ethamsylate </v>
          </cell>
          <cell r="D113" t="str">
            <v>250mg</v>
          </cell>
          <cell r="E113" t="str">
            <v>Vincynon</v>
          </cell>
          <cell r="F113" t="str">
            <v>hộp 10 ống, dung dịch tiêm, tiêm</v>
          </cell>
          <cell r="G113" t="str">
            <v>Ống</v>
          </cell>
          <cell r="H113">
            <v>36</v>
          </cell>
          <cell r="I113" t="str">
            <v>VD-20893-14</v>
          </cell>
          <cell r="J113" t="str">
            <v>Công ty Cổ phần Dược phẩm Vĩnh Phúc - Việt Nam</v>
          </cell>
          <cell r="K113">
            <v>350</v>
          </cell>
          <cell r="L113">
            <v>9660</v>
          </cell>
        </row>
        <row r="114">
          <cell r="B114">
            <v>137</v>
          </cell>
          <cell r="C114" t="str">
            <v>Famotidin</v>
          </cell>
          <cell r="D114" t="str">
            <v>40mg</v>
          </cell>
          <cell r="E114" t="str">
            <v>A.T Famotidin 40 inj</v>
          </cell>
          <cell r="F114" t="str">
            <v>Hộp 1 lọ, hộp 3 lọ, hộp 5 lọ x 5ml; Dung dịch tiêm; Tiêm</v>
          </cell>
          <cell r="G114" t="str">
            <v>Lọ</v>
          </cell>
          <cell r="H114">
            <v>24</v>
          </cell>
          <cell r="I114" t="str">
            <v>VD-24728-16</v>
          </cell>
          <cell r="J114" t="str">
            <v xml:space="preserve">Công ty Cổ phần Dược phẩm An Thiên - Việt Nam </v>
          </cell>
          <cell r="K114">
            <v>1100</v>
          </cell>
          <cell r="L114">
            <v>75915</v>
          </cell>
        </row>
        <row r="115">
          <cell r="B115">
            <v>138</v>
          </cell>
          <cell r="C115" t="str">
            <v xml:space="preserve">Fexofenadine </v>
          </cell>
          <cell r="D115" t="str">
            <v>60mg</v>
          </cell>
          <cell r="E115" t="str">
            <v>Fefasdin 60</v>
          </cell>
          <cell r="F115" t="str">
            <v>Hộp 10 vỉ x 10 viên, Viên nén bao phim, Uống</v>
          </cell>
          <cell r="G115" t="str">
            <v>viên</v>
          </cell>
          <cell r="H115">
            <v>36</v>
          </cell>
          <cell r="I115" t="str">
            <v>VD-26174-17</v>
          </cell>
          <cell r="J115" t="str">
            <v>Công ty cổ phần dược phẩm Khánh Hòa - Việt Nam</v>
          </cell>
          <cell r="K115">
            <v>55000</v>
          </cell>
          <cell r="L115">
            <v>243</v>
          </cell>
        </row>
        <row r="116">
          <cell r="B116">
            <v>139</v>
          </cell>
          <cell r="C116" t="str">
            <v>Fluconazol</v>
          </cell>
          <cell r="D116" t="str">
            <v>150mg</v>
          </cell>
          <cell r="E116" t="str">
            <v xml:space="preserve">Salgad </v>
          </cell>
          <cell r="F116" t="str">
            <v xml:space="preserve">Hộp 1  vỉ x 1 viên nang cứng  </v>
          </cell>
          <cell r="G116" t="str">
            <v>Viên</v>
          </cell>
          <cell r="H116">
            <v>36</v>
          </cell>
          <cell r="I116" t="str">
            <v xml:space="preserve">VD-28483-17 </v>
          </cell>
          <cell r="J116" t="str">
            <v xml:space="preserve">Công ty cổ phần  dược phẩm Đạt Vi Phú -Việt Nam </v>
          </cell>
          <cell r="K116">
            <v>12400</v>
          </cell>
          <cell r="L116">
            <v>2000</v>
          </cell>
        </row>
        <row r="117">
          <cell r="B117">
            <v>140</v>
          </cell>
          <cell r="C117" t="str">
            <v>Fluconazol</v>
          </cell>
          <cell r="D117" t="str">
            <v>100mg</v>
          </cell>
          <cell r="E117" t="str">
            <v>Flupaz 100</v>
          </cell>
          <cell r="F117" t="str">
            <v>Hộp 3 vỉ x 10 viên nén, uống</v>
          </cell>
          <cell r="G117" t="str">
            <v>Viên</v>
          </cell>
          <cell r="H117">
            <v>36</v>
          </cell>
          <cell r="I117" t="str">
            <v>VD-31484-19</v>
          </cell>
          <cell r="J117" t="str">
            <v>Công ty CP Dược Apimed - Việt Nam</v>
          </cell>
          <cell r="K117">
            <v>5300</v>
          </cell>
          <cell r="L117">
            <v>4600</v>
          </cell>
        </row>
        <row r="118">
          <cell r="B118">
            <v>141</v>
          </cell>
          <cell r="C118" t="str">
            <v>Flunarizin</v>
          </cell>
          <cell r="D118" t="str">
            <v>5mg</v>
          </cell>
          <cell r="E118" t="str">
            <v>Dofluzol 5mg</v>
          </cell>
          <cell r="F118" t="str">
            <v>Hộp 10vỉ x 10 viên, Viên nang cứng, Uống</v>
          </cell>
          <cell r="G118" t="str">
            <v xml:space="preserve">Viên </v>
          </cell>
          <cell r="H118">
            <v>36</v>
          </cell>
          <cell r="I118" t="str">
            <v xml:space="preserve">VD-26460-17 </v>
          </cell>
          <cell r="J118" t="str">
            <v>DOMESCO - Việt Nam</v>
          </cell>
          <cell r="K118">
            <v>15000</v>
          </cell>
          <cell r="L118">
            <v>250</v>
          </cell>
        </row>
        <row r="119">
          <cell r="B119">
            <v>142</v>
          </cell>
          <cell r="C119" t="str">
            <v>Flunarizin</v>
          </cell>
          <cell r="D119" t="str">
            <v>10mg</v>
          </cell>
          <cell r="E119" t="str">
            <v>Mezapizin 10</v>
          </cell>
          <cell r="F119" t="str">
            <v>Hộp 10 vỉ x 10 viên nén, uống</v>
          </cell>
          <cell r="G119" t="str">
            <v>Viên</v>
          </cell>
          <cell r="H119">
            <v>36</v>
          </cell>
          <cell r="I119" t="str">
            <v>VD-24224-16</v>
          </cell>
          <cell r="J119" t="str">
            <v>Công ty cổ phần dược phẩm Me Di Sun-Việt Nam</v>
          </cell>
          <cell r="K119">
            <v>28000</v>
          </cell>
          <cell r="L119">
            <v>483</v>
          </cell>
        </row>
        <row r="120">
          <cell r="B120">
            <v>143</v>
          </cell>
          <cell r="C120" t="str">
            <v>Fluocinolon acetonid</v>
          </cell>
          <cell r="D120" t="str">
            <v>0,025%</v>
          </cell>
          <cell r="E120" t="str">
            <v>Fluopas 10g</v>
          </cell>
          <cell r="F120" t="str">
            <v>Hộp 1 tube 10g kem bôi ngoài da</v>
          </cell>
          <cell r="G120" t="str">
            <v>Tube</v>
          </cell>
          <cell r="H120">
            <v>36</v>
          </cell>
          <cell r="I120" t="str">
            <v>VD-24843-16</v>
          </cell>
          <cell r="J120" t="str">
            <v>Công ty cổ phần dược phẩm Quảng Bình, Việt Nam</v>
          </cell>
          <cell r="K120">
            <v>5000</v>
          </cell>
          <cell r="L120">
            <v>3400</v>
          </cell>
        </row>
        <row r="121">
          <cell r="B121">
            <v>144</v>
          </cell>
          <cell r="C121" t="str">
            <v>Fluorouracil (5-FU)</v>
          </cell>
          <cell r="D121" t="str">
            <v>500mg/10ml</v>
          </cell>
          <cell r="E121" t="str">
            <v>Biluracil 500</v>
          </cell>
          <cell r="F121" t="str">
            <v>Hộp 1 lọ 10ml dung dịch tiêm</v>
          </cell>
          <cell r="G121" t="str">
            <v>Lọ</v>
          </cell>
          <cell r="H121">
            <v>24</v>
          </cell>
          <cell r="I121" t="str">
            <v>VD-28230-17</v>
          </cell>
          <cell r="J121" t="str">
            <v>Công ty cổ phần Dược - Trang thiết bị y tế Bình Định - Việt Nam</v>
          </cell>
          <cell r="K121">
            <v>30</v>
          </cell>
          <cell r="L121">
            <v>42000</v>
          </cell>
        </row>
        <row r="122">
          <cell r="B122">
            <v>145</v>
          </cell>
          <cell r="C122" t="str">
            <v>Fluticasone 
propionat</v>
          </cell>
          <cell r="D122" t="str">
            <v>50mcg/ liều xịt</v>
          </cell>
          <cell r="E122" t="str">
            <v>MESECA</v>
          </cell>
          <cell r="F122" t="str">
            <v>Hộp 1 chai 60 liều 50mcg, Hỗn dịch xịt mũi định liều, Xịt mũi</v>
          </cell>
          <cell r="G122" t="str">
            <v>Chai</v>
          </cell>
          <cell r="H122">
            <v>36</v>
          </cell>
          <cell r="I122" t="str">
            <v>VD-23880-15</v>
          </cell>
          <cell r="J122" t="str">
            <v>Công ty CP Tập Đoàn Merap, Việt Nam</v>
          </cell>
          <cell r="K122">
            <v>100</v>
          </cell>
          <cell r="L122">
            <v>96000</v>
          </cell>
        </row>
        <row r="123">
          <cell r="B123">
            <v>146</v>
          </cell>
          <cell r="C123" t="str">
            <v>Fusidic acid; 
Hydrocortison acetat</v>
          </cell>
          <cell r="D123" t="str">
            <v xml:space="preserve"> 100mg;
 50mg/5g </v>
          </cell>
          <cell r="E123" t="str">
            <v>VEDANAL FORT</v>
          </cell>
          <cell r="F123" t="str">
            <v>Hộp 1 tuýp 10g, kem bôi da, bôi ngoài da</v>
          </cell>
          <cell r="G123" t="str">
            <v>Tub</v>
          </cell>
          <cell r="H123">
            <v>36</v>
          </cell>
          <cell r="I123" t="str">
            <v>VD-27352-17</v>
          </cell>
          <cell r="J123" t="str">
            <v>Công ty CP Tập Đoàn Merap, Việt Nam</v>
          </cell>
          <cell r="K123">
            <v>1000</v>
          </cell>
          <cell r="L123">
            <v>60000</v>
          </cell>
        </row>
        <row r="124">
          <cell r="B124">
            <v>147</v>
          </cell>
          <cell r="C124" t="str">
            <v xml:space="preserve">Gabapentin   </v>
          </cell>
          <cell r="D124" t="str">
            <v>600mg</v>
          </cell>
          <cell r="E124" t="str">
            <v>Mezapentin 600</v>
          </cell>
          <cell r="F124" t="str">
            <v>Hộp 6 vỉ x 10 viên nén bao phim, uống</v>
          </cell>
          <cell r="G124" t="str">
            <v>Viên</v>
          </cell>
          <cell r="H124">
            <v>36</v>
          </cell>
          <cell r="I124" t="str">
            <v>VD-27886-17</v>
          </cell>
          <cell r="J124" t="str">
            <v>Công ty cổ phần dược phẩm Hà Tây-Việt Nam</v>
          </cell>
          <cell r="K124">
            <v>1000</v>
          </cell>
          <cell r="L124">
            <v>2982</v>
          </cell>
        </row>
        <row r="125">
          <cell r="B125">
            <v>148</v>
          </cell>
          <cell r="C125" t="str">
            <v>Gentamicin</v>
          </cell>
          <cell r="D125" t="str">
            <v>40mg</v>
          </cell>
          <cell r="E125" t="str">
            <v xml:space="preserve">Gentamicin Kabi 40mg/ml </v>
          </cell>
          <cell r="F125" t="str">
            <v>Hộp 10 ống x 1ml dung dịch thuốc, tiêm</v>
          </cell>
          <cell r="G125" t="str">
            <v>Ống</v>
          </cell>
          <cell r="H125">
            <v>36</v>
          </cell>
          <cell r="I125" t="str">
            <v>VD-22590-15</v>
          </cell>
          <cell r="J125" t="str">
            <v>Công ty cổ phần Fresenius Kabi Việt Nam, Việt Nam</v>
          </cell>
          <cell r="K125">
            <v>35000</v>
          </cell>
          <cell r="L125">
            <v>1197</v>
          </cell>
        </row>
        <row r="126">
          <cell r="B126">
            <v>150</v>
          </cell>
          <cell r="C126" t="str">
            <v>Gentamycin</v>
          </cell>
          <cell r="D126" t="str">
            <v>0,3%</v>
          </cell>
          <cell r="E126" t="str">
            <v>Gentamicin 0,3%</v>
          </cell>
          <cell r="F126" t="str">
            <v>Hộp 1 lọ 5ml dung dịch nhỏ mắt</v>
          </cell>
          <cell r="G126" t="str">
            <v>Lọ</v>
          </cell>
          <cell r="H126">
            <v>36</v>
          </cell>
          <cell r="I126" t="str">
            <v>VD-28237-17</v>
          </cell>
          <cell r="J126" t="str">
            <v>Công ty cổ phần Dược - Trang thiết bị y tế Bình Định - Việt Nam</v>
          </cell>
          <cell r="K126">
            <v>8100</v>
          </cell>
          <cell r="L126">
            <v>2037</v>
          </cell>
        </row>
        <row r="127">
          <cell r="B127">
            <v>151</v>
          </cell>
          <cell r="C127" t="str">
            <v>Glimepirid</v>
          </cell>
          <cell r="D127" t="str">
            <v>3mg</v>
          </cell>
          <cell r="E127" t="str">
            <v>Apiryl 3</v>
          </cell>
          <cell r="F127" t="str">
            <v>Hộp 3 vỉ x 10 viên nén, uống</v>
          </cell>
          <cell r="G127" t="str">
            <v>Viên</v>
          </cell>
          <cell r="H127">
            <v>24</v>
          </cell>
          <cell r="I127" t="str">
            <v>VD-31030-18</v>
          </cell>
          <cell r="J127" t="str">
            <v>Công ty CP Dược Apimed - Việt Nam</v>
          </cell>
          <cell r="K127">
            <v>10000</v>
          </cell>
          <cell r="L127">
            <v>910</v>
          </cell>
        </row>
        <row r="128">
          <cell r="B128">
            <v>152</v>
          </cell>
          <cell r="C128" t="str">
            <v>Glucosamin</v>
          </cell>
          <cell r="D128" t="str">
            <v xml:space="preserve"> 500mg</v>
          </cell>
          <cell r="E128" t="str">
            <v>Glucosamin 500</v>
          </cell>
          <cell r="F128" t="str">
            <v>Hộp 10 vỉ x 10 viên, Viên nén bao phim, Uống</v>
          </cell>
          <cell r="G128" t="str">
            <v>viên</v>
          </cell>
          <cell r="H128">
            <v>36</v>
          </cell>
          <cell r="I128" t="str">
            <v>VD-17466-12 (có gia hạn)</v>
          </cell>
          <cell r="J128" t="str">
            <v>Công ty cổ phần dược phẩm Khánh Hòa - Việt Nam</v>
          </cell>
          <cell r="K128">
            <v>68000</v>
          </cell>
          <cell r="L128">
            <v>242</v>
          </cell>
        </row>
        <row r="129">
          <cell r="B129">
            <v>154</v>
          </cell>
          <cell r="C129" t="str">
            <v xml:space="preserve">Glucose </v>
          </cell>
          <cell r="D129">
            <v>0.2</v>
          </cell>
          <cell r="E129" t="str">
            <v xml:space="preserve">Glucose 20% </v>
          </cell>
          <cell r="F129" t="str">
            <v>Chai nhựa 500ml, Dung dịch truyền tĩnh mạch, Tiêm truyền</v>
          </cell>
          <cell r="G129" t="str">
            <v>Chai</v>
          </cell>
          <cell r="H129">
            <v>36</v>
          </cell>
          <cell r="I129" t="str">
            <v>VD-30056-18</v>
          </cell>
          <cell r="J129" t="str">
            <v>Công ty TNHH B.Braun Việt Nam, Việt Nam</v>
          </cell>
          <cell r="K129">
            <v>60</v>
          </cell>
          <cell r="L129">
            <v>13650</v>
          </cell>
        </row>
        <row r="130">
          <cell r="B130">
            <v>155</v>
          </cell>
          <cell r="C130" t="str">
            <v xml:space="preserve">Glucose </v>
          </cell>
          <cell r="D130" t="str">
            <v>30%</v>
          </cell>
          <cell r="E130" t="str">
            <v xml:space="preserve">Glucose Kabi 30% </v>
          </cell>
          <cell r="F130" t="str">
            <v>Hộp 50 ống x 5ml dung dịch thuốc, tiêm</v>
          </cell>
          <cell r="G130" t="str">
            <v>Ống</v>
          </cell>
          <cell r="H130">
            <v>36</v>
          </cell>
          <cell r="I130" t="str">
            <v>VD-29315-18</v>
          </cell>
          <cell r="J130" t="str">
            <v>Công ty cổ phần Fresenius Kabi Việt Nam, Việt Nam</v>
          </cell>
          <cell r="K130">
            <v>1900</v>
          </cell>
          <cell r="L130">
            <v>1050</v>
          </cell>
        </row>
        <row r="131">
          <cell r="B131">
            <v>156</v>
          </cell>
          <cell r="C131" t="str">
            <v xml:space="preserve">Glucose  </v>
          </cell>
          <cell r="D131" t="str">
            <v>10%</v>
          </cell>
          <cell r="E131" t="str">
            <v xml:space="preserve">Glucose 10% </v>
          </cell>
          <cell r="F131" t="str">
            <v>Thùng 20 chai x 500ml dung dịch tiêm truyền</v>
          </cell>
          <cell r="G131" t="str">
            <v>Chai</v>
          </cell>
          <cell r="H131">
            <v>24</v>
          </cell>
          <cell r="I131" t="str">
            <v>VD-25876-16</v>
          </cell>
          <cell r="J131" t="str">
            <v>Công ty cổ phần Fresenius Kabi Việt Nam, Việt Nam</v>
          </cell>
          <cell r="K131">
            <v>8117</v>
          </cell>
          <cell r="L131">
            <v>11550</v>
          </cell>
        </row>
        <row r="132">
          <cell r="B132">
            <v>157</v>
          </cell>
          <cell r="C132" t="str">
            <v>Ginkobiloba</v>
          </cell>
          <cell r="D132" t="str">
            <v>40mg</v>
          </cell>
          <cell r="E132" t="str">
            <v xml:space="preserve">Taginba </v>
          </cell>
          <cell r="F132" t="str">
            <v>v/15 h/30 viên nén bao phim; uống</v>
          </cell>
          <cell r="G132" t="str">
            <v>Viên</v>
          </cell>
          <cell r="H132">
            <v>24</v>
          </cell>
          <cell r="I132" t="str">
            <v>VD-23470-15</v>
          </cell>
          <cell r="J132" t="str">
            <v>CTCP Dược Hậu Giang Việt Nam</v>
          </cell>
          <cell r="K132">
            <v>2000</v>
          </cell>
          <cell r="L132">
            <v>410</v>
          </cell>
        </row>
        <row r="133">
          <cell r="B133">
            <v>158</v>
          </cell>
          <cell r="C133" t="str">
            <v>Ginkobiloba</v>
          </cell>
          <cell r="D133" t="str">
            <v>80mg</v>
          </cell>
          <cell r="E133" t="str">
            <v>Toginko</v>
          </cell>
          <cell r="F133" t="str">
            <v>Hộp 3 vỉ x 10 viên nén bao phim, Uống</v>
          </cell>
          <cell r="G133" t="str">
            <v>Viên</v>
          </cell>
          <cell r="H133">
            <v>24</v>
          </cell>
          <cell r="I133" t="str">
            <v>VD-29333-18</v>
          </cell>
          <cell r="J133" t="str">
            <v>Công ty Cổ Phần Hóa - Dược Phẩm Mekophar - Việt Nam</v>
          </cell>
          <cell r="K133">
            <v>10000</v>
          </cell>
          <cell r="L133">
            <v>810</v>
          </cell>
        </row>
        <row r="134">
          <cell r="B134">
            <v>159</v>
          </cell>
          <cell r="C134" t="str">
            <v>Haloperidol</v>
          </cell>
          <cell r="D134" t="str">
            <v>1,5mg</v>
          </cell>
          <cell r="E134" t="str">
            <v>Haloperidol 1,5 mg</v>
          </cell>
          <cell r="F134" t="str">
            <v>Hộp 10 vỉ x 25 viên. Viên nén. Uống</v>
          </cell>
          <cell r="G134" t="str">
            <v>Viên</v>
          </cell>
          <cell r="H134">
            <v>36</v>
          </cell>
          <cell r="I134" t="str">
            <v>VD-24085-16</v>
          </cell>
          <cell r="J134" t="str">
            <v>Công ty Cổ phần Dược Danapha - Việt Nam</v>
          </cell>
          <cell r="K134">
            <v>900000</v>
          </cell>
          <cell r="L134">
            <v>105</v>
          </cell>
        </row>
        <row r="135">
          <cell r="B135">
            <v>160</v>
          </cell>
          <cell r="C135" t="str">
            <v>Haloperidol</v>
          </cell>
          <cell r="D135" t="str">
            <v>5mg</v>
          </cell>
          <cell r="E135" t="str">
            <v>Haloperidol 0,5%</v>
          </cell>
          <cell r="F135" t="str">
            <v>Hộp 20 ống x 1ml. Dung dịch tiêm, Tiêm</v>
          </cell>
          <cell r="G135" t="str">
            <v>Ống</v>
          </cell>
          <cell r="H135">
            <v>36</v>
          </cell>
          <cell r="I135" t="str">
            <v>VD-28791-18</v>
          </cell>
          <cell r="J135" t="str">
            <v>Công ty Cổ phần Dược Danapha - Việt Nam</v>
          </cell>
          <cell r="K135">
            <v>14000</v>
          </cell>
          <cell r="L135">
            <v>1785</v>
          </cell>
        </row>
        <row r="136">
          <cell r="B136">
            <v>164</v>
          </cell>
          <cell r="C136" t="str">
            <v>Ibuprofen</v>
          </cell>
          <cell r="D136" t="str">
            <v>100mg</v>
          </cell>
          <cell r="E136" t="str">
            <v xml:space="preserve">Hagifen Kids </v>
          </cell>
          <cell r="F136" t="str">
            <v>h/24 gói thuốc cốm pha hỗn dịch uống</v>
          </cell>
          <cell r="G136" t="str">
            <v>Gói</v>
          </cell>
          <cell r="H136">
            <v>24</v>
          </cell>
          <cell r="I136" t="str">
            <v>VD-30130-18</v>
          </cell>
          <cell r="J136" t="str">
            <v>CTCP Dược Hậu Giang - CN nhà máy DP DHG tại Hậu Giang Việt Nam</v>
          </cell>
          <cell r="K136">
            <v>2500</v>
          </cell>
          <cell r="L136">
            <v>1339</v>
          </cell>
        </row>
        <row r="137">
          <cell r="B137">
            <v>165</v>
          </cell>
          <cell r="C137" t="str">
            <v xml:space="preserve">Intraconazol </v>
          </cell>
          <cell r="D137" t="str">
            <v>100mg</v>
          </cell>
          <cell r="E137" t="str">
            <v>Ifatrax</v>
          </cell>
          <cell r="F137" t="str">
            <v xml:space="preserve">Uống, Hộp 1 vĩ x 4 viên , Viên nang cứng </v>
          </cell>
          <cell r="G137" t="str">
            <v>Viên</v>
          </cell>
          <cell r="H137">
            <v>36</v>
          </cell>
          <cell r="I137" t="str">
            <v>VD-31570-19</v>
          </cell>
          <cell r="J137" t="str">
            <v>Chi nhánh công ty CP Dược Phẩm Agimexpharm -Việt Nam</v>
          </cell>
          <cell r="K137">
            <v>14200</v>
          </cell>
          <cell r="L137">
            <v>6450</v>
          </cell>
        </row>
        <row r="138">
          <cell r="B138">
            <v>166</v>
          </cell>
          <cell r="C138" t="str">
            <v>Kali clorid</v>
          </cell>
          <cell r="D138" t="str">
            <v>500mg/ 5ml</v>
          </cell>
          <cell r="E138" t="str">
            <v>Kali clorid 500mg/ 5ml</v>
          </cell>
          <cell r="F138" t="str">
            <v>Hộp 50 ống 5ml, dung dịch tiêm, tiêm</v>
          </cell>
          <cell r="G138" t="str">
            <v>Ống</v>
          </cell>
          <cell r="H138">
            <v>24</v>
          </cell>
          <cell r="I138" t="str">
            <v>VD-23599-15</v>
          </cell>
          <cell r="J138" t="str">
            <v>Công ty CPDP Minh Dân - Việt Nam</v>
          </cell>
          <cell r="K138">
            <v>400</v>
          </cell>
          <cell r="L138">
            <v>1571</v>
          </cell>
        </row>
        <row r="139">
          <cell r="B139">
            <v>167</v>
          </cell>
          <cell r="C139" t="str">
            <v xml:space="preserve">Kẽm </v>
          </cell>
          <cell r="D139" t="str">
            <v>200mg</v>
          </cell>
          <cell r="E139" t="str">
            <v>Tozinax syrup</v>
          </cell>
          <cell r="F139" t="str">
            <v>Hộp 1 chai  x 100ml siro, uống</v>
          </cell>
          <cell r="G139" t="str">
            <v>Chai</v>
          </cell>
          <cell r="H139">
            <v>36</v>
          </cell>
          <cell r="I139" t="str">
            <v>VD-30655-18</v>
          </cell>
          <cell r="J139" t="str">
            <v>Công ty cổ phần Dược - Trang thiết bị y tế Bình Định - Việt Nam</v>
          </cell>
          <cell r="K139">
            <v>3500</v>
          </cell>
          <cell r="L139">
            <v>21000</v>
          </cell>
        </row>
        <row r="140">
          <cell r="B140">
            <v>168</v>
          </cell>
          <cell r="C140" t="str">
            <v>Kẽm Gluconat</v>
          </cell>
          <cell r="D140" t="str">
            <v>50mg</v>
          </cell>
          <cell r="E140" t="str">
            <v>SILVERZINC</v>
          </cell>
          <cell r="F140" t="str">
            <v>Hộp 10 vỉ x 10 viên, Viên nén, Uống</v>
          </cell>
          <cell r="G140" t="str">
            <v>Viên</v>
          </cell>
          <cell r="H140">
            <v>36</v>
          </cell>
          <cell r="I140" t="str">
            <v>VD-27002-17</v>
          </cell>
          <cell r="J140" t="str">
            <v>Công ty Cổ Phần Dược Phẩm OPV - Việt Nam</v>
          </cell>
          <cell r="K140">
            <v>315000</v>
          </cell>
          <cell r="L140">
            <v>2500</v>
          </cell>
        </row>
        <row r="141">
          <cell r="B141">
            <v>169</v>
          </cell>
          <cell r="C141" t="str">
            <v>Kẽm gluconat</v>
          </cell>
          <cell r="D141" t="str">
            <v>10mg</v>
          </cell>
          <cell r="E141" t="str">
            <v>Faskit</v>
          </cell>
          <cell r="F141" t="str">
            <v>Hộp 30 gói x 1g, thuốc cốm pha hỗn dịch, uống</v>
          </cell>
          <cell r="G141" t="str">
            <v>Gói</v>
          </cell>
          <cell r="H141">
            <v>36</v>
          </cell>
          <cell r="I141" t="str">
            <v>VD-30383-18</v>
          </cell>
          <cell r="J141" t="str">
            <v>Công ty Cổ phần Dược phẩm Hà Tây - Việt Nam</v>
          </cell>
          <cell r="K141">
            <v>20000</v>
          </cell>
          <cell r="L141">
            <v>2150</v>
          </cell>
        </row>
        <row r="142">
          <cell r="B142">
            <v>170</v>
          </cell>
          <cell r="C142" t="str">
            <v>Kẽm gluconat</v>
          </cell>
          <cell r="D142" t="str">
            <v>70mg (tương đương 10mg Kẽm)</v>
          </cell>
          <cell r="E142" t="str">
            <v>A.T Zinc</v>
          </cell>
          <cell r="F142" t="str">
            <v>Hộp 10 vỉ x 10 viên, Viên nén phân tán, Uống</v>
          </cell>
          <cell r="G142" t="str">
            <v>Viên</v>
          </cell>
          <cell r="H142">
            <v>24</v>
          </cell>
          <cell r="I142" t="str">
            <v>VD-24740-16</v>
          </cell>
          <cell r="J142" t="str">
            <v>Công ty Cổ phần Dược phẩm An Thiên - Việt Nam</v>
          </cell>
          <cell r="K142">
            <v>10000</v>
          </cell>
          <cell r="L142">
            <v>210</v>
          </cell>
        </row>
        <row r="143">
          <cell r="B143">
            <v>171</v>
          </cell>
          <cell r="C143" t="str">
            <v xml:space="preserve">Ketoconazol   </v>
          </cell>
          <cell r="D143" t="str">
            <v>2%</v>
          </cell>
          <cell r="E143" t="str">
            <v>Ketoconazol 10g</v>
          </cell>
          <cell r="F143" t="str">
            <v>hộp 1 Tube 10g, 
kem bôi da dùng ngoài</v>
          </cell>
          <cell r="G143" t="str">
            <v>Tube</v>
          </cell>
          <cell r="H143">
            <v>36</v>
          </cell>
          <cell r="I143" t="str">
            <v>VD-23197-15</v>
          </cell>
          <cell r="J143" t="str">
            <v xml:space="preserve">Công ty cổ phần  dược Medipharco -Việt Nam </v>
          </cell>
          <cell r="K143">
            <v>12500</v>
          </cell>
          <cell r="L143">
            <v>5460</v>
          </cell>
        </row>
        <row r="144">
          <cell r="B144">
            <v>172</v>
          </cell>
          <cell r="C144" t="str">
            <v>Ketoprofen</v>
          </cell>
          <cell r="D144" t="str">
            <v>75mg</v>
          </cell>
          <cell r="E144" t="str">
            <v>Keflafen 75</v>
          </cell>
          <cell r="F144" t="str">
            <v>Hộp 10 vỉ x 10 viên nang cứng, uống</v>
          </cell>
          <cell r="G144" t="str">
            <v>Viên</v>
          </cell>
          <cell r="H144">
            <v>36</v>
          </cell>
          <cell r="I144" t="str">
            <v>VD-25174-16</v>
          </cell>
          <cell r="J144" t="str">
            <v>Công ty cổ phần dược phẩm Hà Tây-Việt Nam</v>
          </cell>
          <cell r="K144">
            <v>17000</v>
          </cell>
          <cell r="L144">
            <v>777</v>
          </cell>
        </row>
        <row r="145">
          <cell r="B145">
            <v>173</v>
          </cell>
          <cell r="C145" t="str">
            <v xml:space="preserve">Lacidipin </v>
          </cell>
          <cell r="D145" t="str">
            <v>2mg</v>
          </cell>
          <cell r="E145" t="str">
            <v>MAXXCARDIO LA 2</v>
          </cell>
          <cell r="F145" t="str">
            <v>Hộp 3 vỉ x 10 viên, Viên nén bao phim, Uống</v>
          </cell>
          <cell r="G145" t="str">
            <v xml:space="preserve">Viên </v>
          </cell>
          <cell r="H145">
            <v>36</v>
          </cell>
          <cell r="I145" t="str">
            <v>VD-26097-17</v>
          </cell>
          <cell r="J145" t="str">
            <v>Công ty CPDP Ampharco U.S.A - Việt Nam</v>
          </cell>
          <cell r="K145">
            <v>25000</v>
          </cell>
          <cell r="L145">
            <v>2248</v>
          </cell>
        </row>
        <row r="146">
          <cell r="B146">
            <v>174</v>
          </cell>
          <cell r="C146" t="str">
            <v xml:space="preserve">Lactobacillus acidophilus  </v>
          </cell>
          <cell r="D146" t="str">
            <v>1g</v>
          </cell>
          <cell r="E146" t="str">
            <v xml:space="preserve">LACBIOSYN®  </v>
          </cell>
          <cell r="F146" t="str">
            <v>Hộp 100 gói thuốc bột, uống</v>
          </cell>
          <cell r="G146" t="str">
            <v>Gói</v>
          </cell>
          <cell r="H146">
            <v>36</v>
          </cell>
          <cell r="I146" t="str">
            <v>QLSP-851-15</v>
          </cell>
          <cell r="J146" t="str">
            <v>Công ty cổ phần Dược - Trang thiết bị y tế Bình Định - Việt Nam</v>
          </cell>
          <cell r="K146">
            <v>542000</v>
          </cell>
          <cell r="L146">
            <v>735</v>
          </cell>
        </row>
        <row r="147">
          <cell r="B147">
            <v>176</v>
          </cell>
          <cell r="C147" t="str">
            <v>Levomepromazin</v>
          </cell>
          <cell r="D147" t="str">
            <v>25mg</v>
          </cell>
          <cell r="E147" t="str">
            <v xml:space="preserve">Levomepromazin 25mg </v>
          </cell>
          <cell r="F147" t="str">
            <v>Hộp 1 lọ x 100 viên. Viên nén bao đường. Uống</v>
          </cell>
          <cell r="G147" t="str">
            <v>Viên</v>
          </cell>
          <cell r="H147">
            <v>36</v>
          </cell>
          <cell r="I147" t="str">
            <v>VD-24685-16</v>
          </cell>
          <cell r="J147" t="str">
            <v>Công ty Cổ phần Dược Danapha - Việt Nam</v>
          </cell>
          <cell r="K147">
            <v>74000</v>
          </cell>
          <cell r="L147">
            <v>588</v>
          </cell>
        </row>
        <row r="148">
          <cell r="B148">
            <v>177</v>
          </cell>
          <cell r="C148" t="str">
            <v xml:space="preserve">Levothyroxin </v>
          </cell>
          <cell r="D148" t="str">
            <v xml:space="preserve"> 100 mcg</v>
          </cell>
          <cell r="E148" t="str">
            <v>Disthyrox</v>
          </cell>
          <cell r="F148" t="str">
            <v>Hộp 5 vỉ x 20 viên nén, uống</v>
          </cell>
          <cell r="G148" t="str">
            <v>Viên</v>
          </cell>
          <cell r="H148">
            <v>24</v>
          </cell>
          <cell r="I148" t="str">
            <v>VD-21846-14</v>
          </cell>
          <cell r="J148" t="str">
            <v>Công ty cổ phần dược phẩm Hà Tây-Việt Nam</v>
          </cell>
          <cell r="K148">
            <v>300</v>
          </cell>
          <cell r="L148">
            <v>294</v>
          </cell>
        </row>
        <row r="149">
          <cell r="B149">
            <v>178</v>
          </cell>
          <cell r="C149" t="str">
            <v xml:space="preserve">Lisinopril , Hydroclorothiazide </v>
          </cell>
          <cell r="D149" t="str">
            <v>20mg/12,5mg</v>
          </cell>
          <cell r="E149" t="str">
            <v>MAXXCARDIO-L 20 PLUS</v>
          </cell>
          <cell r="F149" t="str">
            <v>Hộp 3 vỉ x 10 viên, Viên nén bao phim, Uống</v>
          </cell>
          <cell r="G149" t="str">
            <v xml:space="preserve">Viên </v>
          </cell>
          <cell r="H149">
            <v>36</v>
          </cell>
          <cell r="I149" t="str">
            <v>VD-27768-17</v>
          </cell>
          <cell r="J149" t="str">
            <v>Công ty CPDP Ampharco U.S.A - Việt Nam</v>
          </cell>
          <cell r="K149">
            <v>15000</v>
          </cell>
          <cell r="L149">
            <v>2168</v>
          </cell>
        </row>
        <row r="150">
          <cell r="B150">
            <v>179</v>
          </cell>
          <cell r="C150" t="str">
            <v>Loratadine</v>
          </cell>
          <cell r="D150" t="str">
            <v>5mg</v>
          </cell>
          <cell r="E150" t="str">
            <v>LoratadineSPM 5mg (ODT)</v>
          </cell>
          <cell r="F150" t="str">
            <v>Hộp 3 vỉ x 10 viên, Viên nén, Uống</v>
          </cell>
          <cell r="G150" t="str">
            <v>Viên</v>
          </cell>
          <cell r="H150">
            <v>36</v>
          </cell>
          <cell r="I150" t="str">
            <v>VD-19609-13( Cv gia hạn SĐK số 30/07/2018)</v>
          </cell>
          <cell r="J150" t="str">
            <v>Công ty cổ phần SPM - Việt Nam</v>
          </cell>
          <cell r="K150">
            <v>22000</v>
          </cell>
          <cell r="L150">
            <v>1000</v>
          </cell>
        </row>
        <row r="151">
          <cell r="B151">
            <v>181</v>
          </cell>
          <cell r="C151" t="str">
            <v>Losartan</v>
          </cell>
          <cell r="D151" t="str">
            <v>25mg</v>
          </cell>
          <cell r="E151" t="str">
            <v>Losartan 25</v>
          </cell>
          <cell r="F151" t="str">
            <v>Hộp 10 vỉ x 10, viên nén bao phim, uống</v>
          </cell>
          <cell r="G151" t="str">
            <v>Viên</v>
          </cell>
          <cell r="H151">
            <v>36</v>
          </cell>
          <cell r="I151" t="str">
            <v>VD-30330-18</v>
          </cell>
          <cell r="J151" t="str">
            <v>Công ty CPDP Cửu Long - Việt Nam</v>
          </cell>
          <cell r="K151">
            <v>160000</v>
          </cell>
          <cell r="L151">
            <v>195</v>
          </cell>
        </row>
        <row r="152">
          <cell r="B152">
            <v>182</v>
          </cell>
          <cell r="C152" t="str">
            <v xml:space="preserve">Loxoprofen </v>
          </cell>
          <cell r="D152" t="str">
            <v>60mg</v>
          </cell>
          <cell r="E152" t="str">
            <v>Mezafen</v>
          </cell>
          <cell r="F152" t="str">
            <v>Hộp 3 vỉ x 10 viên nén, uống</v>
          </cell>
          <cell r="G152" t="str">
            <v>Viên</v>
          </cell>
          <cell r="H152">
            <v>24</v>
          </cell>
          <cell r="I152" t="str">
            <v>VD-19878-13</v>
          </cell>
          <cell r="J152" t="str">
            <v>Công ty cổ phần dược phẩm Hà Tây-Việt Nam</v>
          </cell>
          <cell r="K152">
            <v>130000</v>
          </cell>
          <cell r="L152">
            <v>546</v>
          </cell>
        </row>
        <row r="153">
          <cell r="B153">
            <v>183</v>
          </cell>
          <cell r="C153" t="str">
            <v>Magnesi lactat dihydrat; B6</v>
          </cell>
          <cell r="D153" t="str">
            <v>470mg, 5mg</v>
          </cell>
          <cell r="E153" t="str">
            <v>Magnesi-B6</v>
          </cell>
          <cell r="F153" t="str">
            <v>Hộp 10 vỉ x 10 viên, Viên nén bao phim, Uống</v>
          </cell>
          <cell r="G153" t="str">
            <v>Viên</v>
          </cell>
          <cell r="H153">
            <v>36</v>
          </cell>
          <cell r="I153" t="str">
            <v>VD-18177-13 (Cam kết + thẻ kho)</v>
          </cell>
          <cell r="J153" t="str">
            <v>Công ty TNHH MTV 120 Armephaco - Việt Nam</v>
          </cell>
          <cell r="K153">
            <v>4307000</v>
          </cell>
          <cell r="L153">
            <v>128</v>
          </cell>
        </row>
        <row r="154">
          <cell r="B154">
            <v>184</v>
          </cell>
          <cell r="C154" t="str">
            <v xml:space="preserve">Magnesi sulfat </v>
          </cell>
          <cell r="D154" t="str">
            <v>15%</v>
          </cell>
          <cell r="E154" t="str">
            <v>Magnesi sulfat Kabi 15%</v>
          </cell>
          <cell r="F154" t="str">
            <v>Hộp 50 ống x 10ml dung dịch thuốc, tiêm</v>
          </cell>
          <cell r="G154" t="str">
            <v>Ống</v>
          </cell>
          <cell r="H154">
            <v>36</v>
          </cell>
          <cell r="I154" t="str">
            <v>VD-19567-13 (kèm theo công văn số 11437/QLD-ĐK về việc duy trì hiệu lực SĐK, Hiệu lực từ ngày 10/09/2018 đến ngày 10/09/2019)</v>
          </cell>
          <cell r="J154" t="str">
            <v>Công ty cổ phần Fresenius Kabi Việt Nam, Việt Nam</v>
          </cell>
          <cell r="K154">
            <v>1190</v>
          </cell>
          <cell r="L154">
            <v>2835</v>
          </cell>
        </row>
        <row r="155">
          <cell r="B155">
            <v>186</v>
          </cell>
          <cell r="C155" t="str">
            <v>Manitol</v>
          </cell>
          <cell r="D155" t="str">
            <v>20%</v>
          </cell>
          <cell r="E155" t="str">
            <v xml:space="preserve">Mannitol </v>
          </cell>
          <cell r="F155" t="str">
            <v>Thùng 30 chai x 250ml dung dịch tiêm truyền</v>
          </cell>
          <cell r="G155" t="str">
            <v>Lọ</v>
          </cell>
          <cell r="H155">
            <v>36</v>
          </cell>
          <cell r="I155" t="str">
            <v>VD-23168-15</v>
          </cell>
          <cell r="J155" t="str">
            <v>Công ty cổ phần Fresenius Kabi Việt Nam, Việt Nam</v>
          </cell>
          <cell r="K155">
            <v>141</v>
          </cell>
          <cell r="L155">
            <v>20055</v>
          </cell>
        </row>
        <row r="156">
          <cell r="B156">
            <v>187</v>
          </cell>
          <cell r="C156" t="str">
            <v>Mecobalamin</v>
          </cell>
          <cell r="D156" t="str">
            <v>0,5mg</v>
          </cell>
          <cell r="E156" t="str">
            <v>Galanmer</v>
          </cell>
          <cell r="F156" t="str">
            <v>Hộp 10 vỉ x 10 viên nang cứng, uống</v>
          </cell>
          <cell r="G156" t="str">
            <v>Viên</v>
          </cell>
          <cell r="H156">
            <v>36</v>
          </cell>
          <cell r="I156" t="str">
            <v>VD-28236-17</v>
          </cell>
          <cell r="J156" t="str">
            <v>Công ty cổ phần Dược - Trang thiết bị y tế Bình Định - Việt Nam</v>
          </cell>
          <cell r="K156">
            <v>20000</v>
          </cell>
          <cell r="L156">
            <v>420</v>
          </cell>
        </row>
        <row r="157">
          <cell r="B157">
            <v>188</v>
          </cell>
          <cell r="C157" t="str">
            <v>Mephenesin</v>
          </cell>
          <cell r="D157" t="str">
            <v>250mg</v>
          </cell>
          <cell r="E157" t="str">
            <v>Agidecotyl</v>
          </cell>
          <cell r="F157" t="str">
            <v>Hộp/10 vỉ x 10 viên, uống</v>
          </cell>
          <cell r="G157" t="str">
            <v>Viên</v>
          </cell>
          <cell r="H157">
            <v>24</v>
          </cell>
          <cell r="I157" t="str">
            <v>VD-28818-18</v>
          </cell>
          <cell r="J157" t="str">
            <v>Agimexpharm-Việt Nam</v>
          </cell>
          <cell r="K157">
            <v>461000</v>
          </cell>
          <cell r="L157">
            <v>147</v>
          </cell>
        </row>
        <row r="158">
          <cell r="B158">
            <v>189</v>
          </cell>
          <cell r="C158" t="str">
            <v xml:space="preserve">Metformin  </v>
          </cell>
          <cell r="D158" t="str">
            <v>850mg</v>
          </cell>
          <cell r="E158" t="str">
            <v>Gluphakaps 850</v>
          </cell>
          <cell r="F158" t="str">
            <v>Hộp 10 vỉ x 10 viên nén, uống</v>
          </cell>
          <cell r="G158" t="str">
            <v>Viên</v>
          </cell>
          <cell r="H158">
            <v>60</v>
          </cell>
          <cell r="I158" t="str">
            <v>VD-22995-15</v>
          </cell>
          <cell r="J158" t="str">
            <v>Công ty cổ phần dược phẩm Quảng Bình, Việt Nam</v>
          </cell>
          <cell r="K158">
            <v>50000</v>
          </cell>
          <cell r="L158">
            <v>209</v>
          </cell>
        </row>
        <row r="159">
          <cell r="B159">
            <v>190</v>
          </cell>
          <cell r="C159" t="str">
            <v xml:space="preserve">Metoclopramid </v>
          </cell>
          <cell r="D159" t="str">
            <v>10mg</v>
          </cell>
          <cell r="E159" t="str">
            <v xml:space="preserve">Metoran </v>
          </cell>
          <cell r="F159" t="str">
            <v>Hộp 10 ống x 2ml. Dung dịch tiêm</v>
          </cell>
          <cell r="G159" t="str">
            <v>Ống</v>
          </cell>
          <cell r="H159">
            <v>24</v>
          </cell>
          <cell r="I159" t="str">
            <v>VD-25093-16</v>
          </cell>
          <cell r="J159" t="str">
            <v>Công ty Cổ phần Dược Danapha - Việt Nam</v>
          </cell>
          <cell r="K159">
            <v>950</v>
          </cell>
          <cell r="L159">
            <v>1407</v>
          </cell>
        </row>
        <row r="160">
          <cell r="B160">
            <v>191</v>
          </cell>
          <cell r="C160" t="str">
            <v xml:space="preserve">Metoclopramid </v>
          </cell>
          <cell r="D160" t="str">
            <v>10mg</v>
          </cell>
          <cell r="E160" t="str">
            <v>Kanausin</v>
          </cell>
          <cell r="F160" t="str">
            <v>Hộp 02 vỉ x20 viên, Viên nén, Uống</v>
          </cell>
          <cell r="G160" t="str">
            <v>viên</v>
          </cell>
          <cell r="H160">
            <v>36</v>
          </cell>
          <cell r="I160" t="str">
            <v>VD-18969-13 (có gia hạn)</v>
          </cell>
          <cell r="J160" t="str">
            <v>Công ty cổ phần dược phẩm Khánh Hòa - Việt Nam</v>
          </cell>
          <cell r="K160">
            <v>17500</v>
          </cell>
          <cell r="L160">
            <v>102</v>
          </cell>
        </row>
        <row r="161">
          <cell r="B161">
            <v>192</v>
          </cell>
          <cell r="C161" t="str">
            <v xml:space="preserve">Methocarbamol </v>
          </cell>
          <cell r="D161" t="str">
            <v>750mg</v>
          </cell>
          <cell r="E161" t="str">
            <v>Methocarbamol 750mg</v>
          </cell>
          <cell r="F161" t="str">
            <v>Hộp 03 vỉ x 10 viên, viên nén, uống</v>
          </cell>
          <cell r="G161" t="str">
            <v>Viên</v>
          </cell>
          <cell r="H161">
            <v>36</v>
          </cell>
          <cell r="I161" t="str">
            <v>VD-26189-17</v>
          </cell>
          <cell r="J161" t="str">
            <v>Công ty CPDP Minh Dân - Việt Nam</v>
          </cell>
          <cell r="K161">
            <v>20000</v>
          </cell>
          <cell r="L161">
            <v>1043</v>
          </cell>
        </row>
        <row r="162">
          <cell r="B162">
            <v>193</v>
          </cell>
          <cell r="C162" t="str">
            <v>Methocarbamol</v>
          </cell>
          <cell r="D162" t="str">
            <v>1000mg</v>
          </cell>
          <cell r="E162" t="str">
            <v>Mycotrova 1000</v>
          </cell>
          <cell r="F162" t="str">
            <v>Hộp 10 vỉ x 10 viên nén bao phim, uống</v>
          </cell>
          <cell r="G162" t="str">
            <v>Viên</v>
          </cell>
          <cell r="H162">
            <v>36</v>
          </cell>
          <cell r="I162" t="str">
            <v>VD-27941-17</v>
          </cell>
          <cell r="J162" t="str">
            <v>Công ty cổ phần dược phẩm Me Di Sun-Việt Nam</v>
          </cell>
          <cell r="K162">
            <v>55000</v>
          </cell>
          <cell r="L162">
            <v>1550</v>
          </cell>
        </row>
        <row r="163">
          <cell r="B163">
            <v>195</v>
          </cell>
          <cell r="C163" t="str">
            <v>Metronidazol; Spiramycin</v>
          </cell>
          <cell r="D163" t="str">
            <v>125mg; 
750.000UI</v>
          </cell>
          <cell r="E163" t="str">
            <v>Kamydazol</v>
          </cell>
          <cell r="F163" t="str">
            <v>Hộp 10 vỉ x 10 viên, Viên nén bao phim, Uống</v>
          </cell>
          <cell r="G163" t="str">
            <v>viên</v>
          </cell>
          <cell r="H163">
            <v>36</v>
          </cell>
          <cell r="I163" t="str">
            <v>VD-25708-16</v>
          </cell>
          <cell r="J163" t="str">
            <v>Công ty cổ phần dược phẩm Khánh Hòa - Việt Nam</v>
          </cell>
          <cell r="K163">
            <v>228000</v>
          </cell>
          <cell r="L163">
            <v>712</v>
          </cell>
        </row>
        <row r="164">
          <cell r="B164">
            <v>196</v>
          </cell>
          <cell r="C164" t="str">
            <v>Metronidazole; Neomycin; Nystatin</v>
          </cell>
          <cell r="D164" t="str">
            <v>500mg; 65000IU; 100000 IU</v>
          </cell>
          <cell r="E164" t="str">
            <v>Agimycob</v>
          </cell>
          <cell r="F164" t="str">
            <v>Hộp/1 vỉ x 10 viên, đặt âm đạo</v>
          </cell>
          <cell r="G164" t="str">
            <v>Viên</v>
          </cell>
          <cell r="H164">
            <v>36</v>
          </cell>
          <cell r="I164" t="str">
            <v>VD-29657-18</v>
          </cell>
          <cell r="J164" t="str">
            <v>Agimexpharm-Việt Nam</v>
          </cell>
          <cell r="K164">
            <v>47000</v>
          </cell>
          <cell r="L164">
            <v>1210</v>
          </cell>
        </row>
        <row r="165">
          <cell r="B165">
            <v>198</v>
          </cell>
          <cell r="C165" t="str">
            <v>Mifepristone</v>
          </cell>
          <cell r="D165" t="str">
            <v>200mg</v>
          </cell>
          <cell r="E165" t="str">
            <v>MIFE 200</v>
          </cell>
          <cell r="F165" t="str">
            <v>Hộp 1 vỉ x 1 viên - Viên nén - Uống</v>
          </cell>
          <cell r="G165" t="str">
            <v>Viên</v>
          </cell>
          <cell r="H165" t="str">
            <v>24</v>
          </cell>
          <cell r="I165" t="str">
            <v>QLĐB-690-18</v>
          </cell>
          <cell r="J165" t="str">
            <v>Công ty TNHH Sinh dược phẩm Hera
 - Việt Nam</v>
          </cell>
          <cell r="K165">
            <v>500</v>
          </cell>
          <cell r="L165">
            <v>53000</v>
          </cell>
        </row>
        <row r="166">
          <cell r="B166">
            <v>199</v>
          </cell>
          <cell r="C166" t="str">
            <v xml:space="preserve">Mirtazapin </v>
          </cell>
          <cell r="D166" t="str">
            <v>30mg</v>
          </cell>
          <cell r="E166" t="str">
            <v>MAXXNEURO-MZ 30</v>
          </cell>
          <cell r="F166" t="str">
            <v>Hộp 3 vỉ x 10 viên, Viên nén bao phim, Uống</v>
          </cell>
          <cell r="G166" t="str">
            <v>Viên</v>
          </cell>
          <cell r="H166">
            <v>24</v>
          </cell>
          <cell r="I166" t="str">
            <v>VD-30294-18</v>
          </cell>
          <cell r="J166" t="str">
            <v>Công ty CPDP Ampharco U.S.A - Việt Nam</v>
          </cell>
          <cell r="K166">
            <v>12000</v>
          </cell>
          <cell r="L166">
            <v>2700</v>
          </cell>
        </row>
        <row r="167">
          <cell r="B167">
            <v>200</v>
          </cell>
          <cell r="C167" t="str">
            <v>Misoprostol</v>
          </cell>
          <cell r="D167" t="str">
            <v>200mcg</v>
          </cell>
          <cell r="E167" t="str">
            <v>HERAPROSTOL</v>
          </cell>
          <cell r="F167" t="str">
            <v>Hộp 3 vỉ x 10 viên - Viên nén
 - Uống</v>
          </cell>
          <cell r="G167" t="str">
            <v>Viên</v>
          </cell>
          <cell r="H167" t="str">
            <v>24</v>
          </cell>
          <cell r="I167" t="str">
            <v>VD-29544-18</v>
          </cell>
          <cell r="J167" t="str">
            <v>Công ty TNHH Sinh dược phẩm Hera
 - Việt Nam</v>
          </cell>
          <cell r="K167">
            <v>5600</v>
          </cell>
          <cell r="L167">
            <v>3960</v>
          </cell>
        </row>
        <row r="168">
          <cell r="B168">
            <v>201</v>
          </cell>
          <cell r="C168" t="str">
            <v>Montelukast</v>
          </cell>
          <cell r="D168" t="str">
            <v>5mg</v>
          </cell>
          <cell r="E168" t="str">
            <v>Trahes 5mg</v>
          </cell>
          <cell r="F168" t="str">
            <v>Hộp 28 gói 1g, Thuốc bột pha hỗn dịch uống, Uống</v>
          </cell>
          <cell r="G168" t="str">
            <v>Gói</v>
          </cell>
          <cell r="H168">
            <v>36</v>
          </cell>
          <cell r="I168" t="str">
            <v>VD-23790-15</v>
          </cell>
          <cell r="J168" t="str">
            <v>Công ty cổ phần dược-vật tư y tế Thanh Hóa -Việt Nam</v>
          </cell>
          <cell r="K168">
            <v>35000</v>
          </cell>
          <cell r="L168">
            <v>5790</v>
          </cell>
        </row>
        <row r="169">
          <cell r="B169">
            <v>202</v>
          </cell>
          <cell r="C169" t="str">
            <v>Montelukast</v>
          </cell>
          <cell r="D169" t="str">
            <v>5mg</v>
          </cell>
          <cell r="E169" t="str">
            <v>USALUKAST 5</v>
          </cell>
          <cell r="F169" t="str">
            <v>Hộp 10 vỉ x 10 viên, Viên nén bao phim, Uống</v>
          </cell>
          <cell r="G169" t="str">
            <v>Viên</v>
          </cell>
          <cell r="H169">
            <v>36</v>
          </cell>
          <cell r="I169" t="str">
            <v>VD-25141-16</v>
          </cell>
          <cell r="J169" t="str">
            <v>Công ty CPDP Ampharco U.S.A - Việt Nam</v>
          </cell>
          <cell r="K169">
            <v>6000</v>
          </cell>
          <cell r="L169">
            <v>920</v>
          </cell>
        </row>
        <row r="170">
          <cell r="B170">
            <v>203</v>
          </cell>
          <cell r="C170" t="str">
            <v>Moxifloxacin</v>
          </cell>
          <cell r="D170" t="str">
            <v>400mg</v>
          </cell>
          <cell r="E170" t="str">
            <v>Moxipa 400</v>
          </cell>
          <cell r="F170" t="str">
            <v>Hộp 3 vỉ x 10 viên nén bao phim, uống</v>
          </cell>
          <cell r="G170" t="str">
            <v>Viên</v>
          </cell>
          <cell r="H170">
            <v>36</v>
          </cell>
          <cell r="I170" t="str">
            <v>VD-31495-19</v>
          </cell>
          <cell r="J170" t="str">
            <v>Công ty CP Dược Apimed - Việt Nam</v>
          </cell>
          <cell r="K170">
            <v>1000</v>
          </cell>
          <cell r="L170">
            <v>8000</v>
          </cell>
        </row>
        <row r="171">
          <cell r="B171">
            <v>204</v>
          </cell>
          <cell r="C171" t="str">
            <v>Moxifloxacin</v>
          </cell>
          <cell r="D171" t="str">
            <v>25mg/ 5ml</v>
          </cell>
          <cell r="E171" t="str">
            <v>Moxifloxacin 0,5%</v>
          </cell>
          <cell r="F171" t="str">
            <v>Hộp 1 lọ 5ml, thuốc nhỏ mắt</v>
          </cell>
          <cell r="G171" t="str">
            <v>Lọ</v>
          </cell>
          <cell r="H171">
            <v>24</v>
          </cell>
          <cell r="I171" t="str">
            <v>VD-27953-17</v>
          </cell>
          <cell r="J171" t="str">
            <v>Công ty CPDP Minh Dân - Việt Nam</v>
          </cell>
          <cell r="K171">
            <v>2500</v>
          </cell>
          <cell r="L171">
            <v>14450</v>
          </cell>
        </row>
        <row r="172">
          <cell r="B172">
            <v>205</v>
          </cell>
          <cell r="C172" t="str">
            <v xml:space="preserve">Nabumeton </v>
          </cell>
          <cell r="D172" t="str">
            <v>750mg</v>
          </cell>
          <cell r="E172" t="str">
            <v>MEBUFEN 750</v>
          </cell>
          <cell r="F172" t="str">
            <v>Hộp 3 vỉ x 10 viên nén dài bao phim, uống</v>
          </cell>
          <cell r="G172" t="str">
            <v>Viên</v>
          </cell>
          <cell r="H172" t="str">
            <v>36</v>
          </cell>
          <cell r="I172" t="str">
            <v>VD-20234-13</v>
          </cell>
          <cell r="J172" t="str">
            <v>Công ty Cổ phần Dược phẩm OPV - Việt Nam</v>
          </cell>
          <cell r="K172">
            <v>10000</v>
          </cell>
          <cell r="L172">
            <v>5800</v>
          </cell>
        </row>
        <row r="173">
          <cell r="B173">
            <v>206</v>
          </cell>
          <cell r="C173" t="str">
            <v>Naphazolin hydroclorid</v>
          </cell>
          <cell r="D173" t="str">
            <v>2,5mg/ 5ml</v>
          </cell>
          <cell r="E173" t="str">
            <v>Naphazolin 0,05%</v>
          </cell>
          <cell r="F173" t="str">
            <v>Hộp 20 lọ 10ml, thuốc nhỏ mũi</v>
          </cell>
          <cell r="G173" t="str">
            <v>Lọ</v>
          </cell>
          <cell r="H173">
            <v>36</v>
          </cell>
          <cell r="I173" t="str">
            <v>VD-24802-16</v>
          </cell>
          <cell r="J173" t="str">
            <v>Công ty CPDP Minh Dân - Việt Nam</v>
          </cell>
          <cell r="K173">
            <v>850</v>
          </cell>
          <cell r="L173">
            <v>2982</v>
          </cell>
        </row>
        <row r="174">
          <cell r="B174">
            <v>207</v>
          </cell>
          <cell r="C174" t="str">
            <v xml:space="preserve">Natri Bicarbonat  </v>
          </cell>
          <cell r="D174" t="str">
            <v xml:space="preserve"> 1,4%</v>
          </cell>
          <cell r="E174" t="str">
            <v xml:space="preserve">Natri bicarbonat 1,4% </v>
          </cell>
          <cell r="F174" t="str">
            <v>Thùng 12 chai x 500ml dung dịch tiêm truyền</v>
          </cell>
          <cell r="G174" t="str">
            <v>Chai</v>
          </cell>
          <cell r="H174">
            <v>36</v>
          </cell>
          <cell r="I174" t="str">
            <v>VD-25877-16</v>
          </cell>
          <cell r="J174" t="str">
            <v>Công ty cổ phần Fresenius Kabi Việt Nam, Việt Nam</v>
          </cell>
          <cell r="K174">
            <v>75</v>
          </cell>
          <cell r="L174">
            <v>40000</v>
          </cell>
        </row>
        <row r="175">
          <cell r="B175">
            <v>208</v>
          </cell>
          <cell r="C175" t="str">
            <v>Natri Clorid; Natri Bicarbonat; Kali Clorid; Dextrose khan</v>
          </cell>
          <cell r="D175" t="str">
            <v>350mg; 250mg; 150mg; 2g</v>
          </cell>
          <cell r="E175" t="str">
            <v>Hydrite</v>
          </cell>
          <cell r="F175" t="str">
            <v>Hộp 25 vỉ x 04 viên, Viên nén, Uống</v>
          </cell>
          <cell r="G175" t="str">
            <v>Viên</v>
          </cell>
          <cell r="H175">
            <v>36</v>
          </cell>
          <cell r="I175" t="str">
            <v>VD-24047-15</v>
          </cell>
          <cell r="J175" t="str">
            <v>Công ty TNHH United International Pharma - Việt Nam</v>
          </cell>
          <cell r="K175">
            <v>10100</v>
          </cell>
          <cell r="L175">
            <v>1200</v>
          </cell>
        </row>
        <row r="176">
          <cell r="B176">
            <v>210</v>
          </cell>
          <cell r="C176" t="str">
            <v>Natri Clorua</v>
          </cell>
          <cell r="D176" t="str">
            <v>0.9%</v>
          </cell>
          <cell r="E176" t="str">
            <v xml:space="preserve">Natri clorid 0,9%    </v>
          </cell>
          <cell r="F176" t="str">
            <v>Thùng 20 chai nhựa x 500ml dung dịch tiêm truyền</v>
          </cell>
          <cell r="G176" t="str">
            <v>Chai</v>
          </cell>
          <cell r="H176">
            <v>36</v>
          </cell>
          <cell r="I176" t="str">
            <v>VD-21954-14</v>
          </cell>
          <cell r="J176" t="str">
            <v>Công ty cổ phần Fresenius Kabi Việt Nam, Việt Nam</v>
          </cell>
          <cell r="K176">
            <v>27179</v>
          </cell>
          <cell r="L176">
            <v>9450</v>
          </cell>
        </row>
        <row r="177">
          <cell r="B177">
            <v>211</v>
          </cell>
          <cell r="C177" t="str">
            <v>Natri Clorua</v>
          </cell>
          <cell r="D177" t="str">
            <v>0.9%</v>
          </cell>
          <cell r="E177" t="str">
            <v xml:space="preserve">Natri clorid 0,9%  </v>
          </cell>
          <cell r="F177" t="str">
            <v>Thùng 80 chai x 100ml dung dịch tiêm truyền</v>
          </cell>
          <cell r="G177" t="str">
            <v>Chai</v>
          </cell>
          <cell r="H177">
            <v>36</v>
          </cell>
          <cell r="I177" t="str">
            <v>VD-21954-14</v>
          </cell>
          <cell r="J177" t="str">
            <v>Công ty cổ phần Fresenius Kabi Việt Nam, Việt Nam</v>
          </cell>
          <cell r="K177">
            <v>2000</v>
          </cell>
          <cell r="L177">
            <v>7560</v>
          </cell>
        </row>
        <row r="178">
          <cell r="B178">
            <v>212</v>
          </cell>
          <cell r="C178" t="str">
            <v>Natri Clorua</v>
          </cell>
          <cell r="D178" t="str">
            <v>0.9%</v>
          </cell>
          <cell r="E178" t="str">
            <v xml:space="preserve">Natri clorid 0,9% </v>
          </cell>
          <cell r="F178" t="str">
            <v>Thùng 30 chai x 250ml dung dịch tiêm truyền</v>
          </cell>
          <cell r="G178" t="str">
            <v>Chai</v>
          </cell>
          <cell r="H178">
            <v>36</v>
          </cell>
          <cell r="I178" t="str">
            <v>VD-21954-14</v>
          </cell>
          <cell r="J178" t="str">
            <v>Công ty cổ phần Fresenius Kabi Việt Nam, Việt Nam</v>
          </cell>
          <cell r="K178">
            <v>2000</v>
          </cell>
          <cell r="L178">
            <v>8400</v>
          </cell>
        </row>
        <row r="179">
          <cell r="B179">
            <v>214</v>
          </cell>
          <cell r="C179" t="str">
            <v xml:space="preserve">Natriclorid; Natri citrate; Kali clorid; Glucose khan </v>
          </cell>
          <cell r="D179" t="str">
            <v>2,7g; 0,52g
0,3g; 0,58g</v>
          </cell>
          <cell r="E179" t="str">
            <v>Oresol 245</v>
          </cell>
          <cell r="F179" t="str">
            <v>h/20 gói thuốc bột; uống</v>
          </cell>
          <cell r="G179" t="str">
            <v>Gói</v>
          </cell>
          <cell r="H179">
            <v>36</v>
          </cell>
          <cell r="I179" t="str">
            <v>VD-22037-14</v>
          </cell>
          <cell r="J179" t="str">
            <v>CTCP Dược Hậu Giang - CN nhà máy DP DHG tại Hậu Giang Việt Nam</v>
          </cell>
          <cell r="K179">
            <v>152050</v>
          </cell>
          <cell r="L179">
            <v>627</v>
          </cell>
        </row>
        <row r="180">
          <cell r="B180">
            <v>215</v>
          </cell>
          <cell r="C180" t="str">
            <v xml:space="preserve">Natriclorid; Tri natricitrat khan; Kali clorid; Glucose khan </v>
          </cell>
          <cell r="D180" t="str">
            <v>27,9g</v>
          </cell>
          <cell r="E180" t="str">
            <v xml:space="preserve">Oresol    </v>
          </cell>
          <cell r="F180" t="str">
            <v>Hộp 100 gói x 27,9g thuốc bột, uống</v>
          </cell>
          <cell r="G180" t="str">
            <v>Gói</v>
          </cell>
          <cell r="H180">
            <v>36</v>
          </cell>
          <cell r="I180" t="str">
            <v>VD-29957-18</v>
          </cell>
          <cell r="J180" t="str">
            <v>Công ty cổ phần Dược - Trang thiết bị y tế Bình Định - Việt Nam</v>
          </cell>
          <cell r="K180">
            <v>80600</v>
          </cell>
          <cell r="L180">
            <v>1380</v>
          </cell>
        </row>
        <row r="181">
          <cell r="B181">
            <v>216</v>
          </cell>
          <cell r="C181" t="str">
            <v>Neomycin</v>
          </cell>
          <cell r="D181" t="str">
            <v>0,005</v>
          </cell>
          <cell r="E181" t="str">
            <v>NEOCIN</v>
          </cell>
          <cell r="F181" t="str">
            <v>Chai 5ml - Thuốc nhỏ mắt
 - Thuốc nhỏ mắt</v>
          </cell>
          <cell r="G181" t="str">
            <v>Chai</v>
          </cell>
          <cell r="H181" t="str">
            <v>30</v>
          </cell>
          <cell r="I181" t="str">
            <v>VD-12812-10</v>
          </cell>
          <cell r="J181" t="str">
            <v>Công ty CPDP Dược liệu Pharmedic
 - Việt Nam</v>
          </cell>
          <cell r="K181">
            <v>1150</v>
          </cell>
          <cell r="L181">
            <v>2944</v>
          </cell>
        </row>
        <row r="182">
          <cell r="B182">
            <v>217</v>
          </cell>
          <cell r="C182" t="str">
            <v>Nicorandil</v>
          </cell>
          <cell r="D182" t="str">
            <v>5mg</v>
          </cell>
          <cell r="E182" t="str">
            <v>Nikoramyl 5</v>
          </cell>
          <cell r="F182" t="str">
            <v>Hộp 3 vỉ x 10 viên, Viên trong vĩ, Viên nang cứng, uống</v>
          </cell>
          <cell r="G182" t="str">
            <v xml:space="preserve">Viên  </v>
          </cell>
          <cell r="H182">
            <v>24</v>
          </cell>
          <cell r="I182" t="str">
            <v>VD-30393-18</v>
          </cell>
          <cell r="J182" t="str">
            <v>Công ty cổ phần dược phẩm Hà Tây, Việt Nam</v>
          </cell>
          <cell r="K182">
            <v>42000</v>
          </cell>
          <cell r="L182">
            <v>2980</v>
          </cell>
        </row>
        <row r="183">
          <cell r="B183">
            <v>219</v>
          </cell>
          <cell r="C183" t="str">
            <v xml:space="preserve">Nước cất </v>
          </cell>
          <cell r="D183" t="str">
            <v>500ml</v>
          </cell>
          <cell r="E183" t="str">
            <v xml:space="preserve">Nước cất pha tiêm </v>
          </cell>
          <cell r="F183" t="str">
            <v>Thùng 20 chai x 500ml nước cất pha tiêm</v>
          </cell>
          <cell r="G183" t="str">
            <v>Chai</v>
          </cell>
          <cell r="H183">
            <v>36</v>
          </cell>
          <cell r="I183" t="str">
            <v>VD-23172-15</v>
          </cell>
          <cell r="J183" t="str">
            <v>Công ty cổ phần Fresenius Kabi Việt Nam, Việt Nam</v>
          </cell>
          <cell r="K183">
            <v>700</v>
          </cell>
          <cell r="L183">
            <v>8925</v>
          </cell>
        </row>
        <row r="184">
          <cell r="B184">
            <v>221</v>
          </cell>
          <cell r="C184" t="str">
            <v>Nystatin</v>
          </cell>
          <cell r="D184" t="str">
            <v>100.000UI</v>
          </cell>
          <cell r="E184" t="str">
            <v>Nystatin</v>
          </cell>
          <cell r="F184" t="str">
            <v>hộp 1 vỉ x 12 Viên đạn,hộp 1 lọ 10 viên ,  đặt âm đạo</v>
          </cell>
          <cell r="G184" t="str">
            <v>Viên</v>
          </cell>
          <cell r="H184">
            <v>36</v>
          </cell>
          <cell r="I184" t="str">
            <v>VD-17194-12(có gia hạn)</v>
          </cell>
          <cell r="J184" t="str">
            <v xml:space="preserve">Công ty cổ phần  dược Medipharco -Việt Nam </v>
          </cell>
          <cell r="K184">
            <v>5000</v>
          </cell>
          <cell r="L184">
            <v>588</v>
          </cell>
        </row>
        <row r="185">
          <cell r="B185">
            <v>222</v>
          </cell>
          <cell r="C185" t="str">
            <v>Nystatin</v>
          </cell>
          <cell r="D185" t="str">
            <v>25.000UI</v>
          </cell>
          <cell r="E185" t="str">
            <v>Binystar</v>
          </cell>
          <cell r="F185" t="str">
            <v>Hộp 10 gói x 1 g thuốc cốm rơ miệng</v>
          </cell>
          <cell r="G185" t="str">
            <v>Gói</v>
          </cell>
          <cell r="H185">
            <v>36</v>
          </cell>
          <cell r="I185" t="str">
            <v>VD-25258-16</v>
          </cell>
          <cell r="J185" t="str">
            <v>Công ty cổ phần dược phẩm Quảng Bình, Việt Nam</v>
          </cell>
          <cell r="K185">
            <v>5500</v>
          </cell>
          <cell r="L185">
            <v>938</v>
          </cell>
        </row>
        <row r="186">
          <cell r="B186">
            <v>223</v>
          </cell>
          <cell r="C186" t="str">
            <v>Nystatin</v>
          </cell>
          <cell r="D186" t="str">
            <v>500.000UI</v>
          </cell>
          <cell r="E186" t="str">
            <v>NYSTATIN 500.000UI</v>
          </cell>
          <cell r="F186" t="str">
            <v>Hộp 10 vỉ x 8 viên bao đường, uống</v>
          </cell>
          <cell r="G186" t="str">
            <v>Viên</v>
          </cell>
          <cell r="H186">
            <v>36</v>
          </cell>
          <cell r="I186" t="str">
            <v>VD-24878-16</v>
          </cell>
          <cell r="J186" t="str">
            <v>Vidipha- Việt Nam</v>
          </cell>
          <cell r="K186">
            <v>3000</v>
          </cell>
          <cell r="L186">
            <v>840</v>
          </cell>
        </row>
        <row r="187">
          <cell r="B187">
            <v>224</v>
          </cell>
          <cell r="C187" t="str">
            <v>Ofloxacin</v>
          </cell>
          <cell r="D187" t="str">
            <v>0,3%</v>
          </cell>
          <cell r="E187" t="str">
            <v xml:space="preserve">Biloxcin Eye   </v>
          </cell>
          <cell r="F187" t="str">
            <v>Hộp 1 lọ x 5ml thuốc nhỏ mắt</v>
          </cell>
          <cell r="G187" t="str">
            <v>Lọ</v>
          </cell>
          <cell r="H187">
            <v>24</v>
          </cell>
          <cell r="I187" t="str">
            <v>VD-28229-17</v>
          </cell>
          <cell r="J187" t="str">
            <v>Công ty cổ phần Dược - Trang thiết bị y tế Bình Định - Việt Nam</v>
          </cell>
          <cell r="K187">
            <v>500</v>
          </cell>
          <cell r="L187">
            <v>2394</v>
          </cell>
        </row>
        <row r="188">
          <cell r="B188">
            <v>225</v>
          </cell>
          <cell r="C188" t="str">
            <v>Ofloxacin</v>
          </cell>
          <cell r="D188" t="str">
            <v>200mg</v>
          </cell>
          <cell r="E188" t="str">
            <v>Ofloxacin</v>
          </cell>
          <cell r="F188" t="str">
            <v>Hộp 10 vỉ x 10 viên, Viên nén bao phim, Uống</v>
          </cell>
          <cell r="G188" t="str">
            <v>viên</v>
          </cell>
          <cell r="H188">
            <v>36</v>
          </cell>
          <cell r="I188" t="str">
            <v>VD-27919-17</v>
          </cell>
          <cell r="J188" t="str">
            <v>Công ty cổ phần dược phẩm Khánh Hòa - Việt Nam</v>
          </cell>
          <cell r="K188">
            <v>353200</v>
          </cell>
          <cell r="L188">
            <v>279</v>
          </cell>
        </row>
        <row r="189">
          <cell r="B189">
            <v>226</v>
          </cell>
          <cell r="C189" t="str">
            <v>Olanzapin</v>
          </cell>
          <cell r="D189" t="str">
            <v>10mg</v>
          </cell>
          <cell r="E189" t="str">
            <v>A.T Olanzapine ODT 10 mg</v>
          </cell>
          <cell r="F189" t="str">
            <v>Hộp 10 vỉ x 10 viên, Viên nén phân tán trong miệng, Uống</v>
          </cell>
          <cell r="G189" t="str">
            <v>Viên</v>
          </cell>
          <cell r="H189">
            <v>24</v>
          </cell>
          <cell r="I189" t="str">
            <v>VD-27792-17</v>
          </cell>
          <cell r="J189" t="str">
            <v>Công ty Cổ phần Dược phẩm An Thiên - Việt Nam</v>
          </cell>
          <cell r="K189">
            <v>1000000</v>
          </cell>
          <cell r="L189">
            <v>385</v>
          </cell>
        </row>
        <row r="190">
          <cell r="B190">
            <v>227</v>
          </cell>
          <cell r="C190" t="str">
            <v>Olopatadin</v>
          </cell>
          <cell r="D190" t="str">
            <v>2mg/ml</v>
          </cell>
          <cell r="E190" t="str">
            <v>OLEVID</v>
          </cell>
          <cell r="F190" t="str">
            <v>Hộp 1 lọ 5ml, 
dung dịch nhỏ mắt, nhỏ mắt</v>
          </cell>
          <cell r="G190" t="str">
            <v>Lọ</v>
          </cell>
          <cell r="H190">
            <v>24</v>
          </cell>
          <cell r="I190" t="str">
            <v>VD-27348-17</v>
          </cell>
          <cell r="J190" t="str">
            <v>Công ty CP Tập Đoàn Merap, Việt Nam</v>
          </cell>
          <cell r="K190">
            <v>200</v>
          </cell>
          <cell r="L190">
            <v>88000</v>
          </cell>
        </row>
        <row r="191">
          <cell r="B191">
            <v>228</v>
          </cell>
          <cell r="C191" t="str">
            <v>Omeprazole</v>
          </cell>
          <cell r="D191" t="str">
            <v xml:space="preserve"> 40mg</v>
          </cell>
          <cell r="E191" t="str">
            <v>Omepramed 40</v>
          </cell>
          <cell r="F191" t="str">
            <v>Hộp 1 lọ, 10 lọ, Thuốc bột đông khô pha tiêm, Tiêm</v>
          </cell>
          <cell r="G191" t="str">
            <v>Lọ</v>
          </cell>
          <cell r="H191">
            <v>36</v>
          </cell>
          <cell r="I191" t="str">
            <v>VD-30869-18</v>
          </cell>
          <cell r="J191" t="str">
            <v xml:space="preserve">Công ty TNHH sản xuất dược phẩm  Medlac Pharma Italy - Việt Nam  </v>
          </cell>
          <cell r="K191">
            <v>1500</v>
          </cell>
          <cell r="L191">
            <v>8150</v>
          </cell>
        </row>
        <row r="192">
          <cell r="B192">
            <v>229</v>
          </cell>
          <cell r="C192" t="str">
            <v xml:space="preserve">Omeprazole </v>
          </cell>
          <cell r="D192" t="str">
            <v>40mg</v>
          </cell>
          <cell r="E192" t="str">
            <v>Omefort 40</v>
          </cell>
          <cell r="F192" t="str">
            <v>Hộp 10 vỉ x 10 viên nang, uống</v>
          </cell>
          <cell r="G192" t="str">
            <v>Viên</v>
          </cell>
          <cell r="H192">
            <v>36</v>
          </cell>
          <cell r="I192" t="str">
            <v>VD-26242-17</v>
          </cell>
          <cell r="J192" t="str">
            <v>Công ty cổ phần dược phẩm Quảng Bình, Việt Nam</v>
          </cell>
          <cell r="K192">
            <v>17000</v>
          </cell>
          <cell r="L192">
            <v>405</v>
          </cell>
        </row>
        <row r="193">
          <cell r="B193">
            <v>230</v>
          </cell>
          <cell r="C193" t="str">
            <v>Papaverin</v>
          </cell>
          <cell r="D193" t="str">
            <v>40mg</v>
          </cell>
          <cell r="E193" t="str">
            <v>Papaverin 2%</v>
          </cell>
          <cell r="F193" t="str">
            <v>Hộp 10 ống x 2ml. Dung dịch tiêm, Tiêm</v>
          </cell>
          <cell r="G193" t="str">
            <v>Ống</v>
          </cell>
          <cell r="H193">
            <v>36</v>
          </cell>
          <cell r="I193" t="str">
            <v>VD-26681-17</v>
          </cell>
          <cell r="J193" t="str">
            <v>Công ty Cổ phần Dược Danapha - Việt Nam</v>
          </cell>
          <cell r="K193">
            <v>1150</v>
          </cell>
          <cell r="L193">
            <v>3465</v>
          </cell>
        </row>
        <row r="194">
          <cell r="B194">
            <v>232</v>
          </cell>
          <cell r="C194" t="str">
            <v>Paroxetine</v>
          </cell>
          <cell r="D194" t="str">
            <v>20mg</v>
          </cell>
          <cell r="E194" t="str">
            <v>Richpovine</v>
          </cell>
          <cell r="F194" t="str">
            <v>Hộp 3 vỉ x 10 viên, Viên nén bao phim, Uống</v>
          </cell>
          <cell r="G194" t="str">
            <v>Viên</v>
          </cell>
          <cell r="H194">
            <v>36</v>
          </cell>
          <cell r="I194" t="str">
            <v>VD-29137-18</v>
          </cell>
          <cell r="J194" t="str">
            <v>Chi nhánh Công ty cổ phần dược phẩm Phong Phú - Nhà máy sản xuất dược phẩm Usarichpharm - Việt Nam</v>
          </cell>
          <cell r="K194">
            <v>19000</v>
          </cell>
          <cell r="L194">
            <v>2200</v>
          </cell>
        </row>
        <row r="195">
          <cell r="B195">
            <v>233</v>
          </cell>
          <cell r="C195" t="str">
            <v>Piracetam</v>
          </cell>
          <cell r="D195" t="str">
            <v>400mg</v>
          </cell>
          <cell r="E195" t="str">
            <v>Piracetam</v>
          </cell>
          <cell r="F195" t="str">
            <v>Hộp 10 vỉ x 10 viên, Viên nang, Uống</v>
          </cell>
          <cell r="G195" t="str">
            <v>viên</v>
          </cell>
          <cell r="H195">
            <v>36</v>
          </cell>
          <cell r="I195" t="str">
            <v>VD-16393-12 (có gia hạn)</v>
          </cell>
          <cell r="J195" t="str">
            <v>Công ty cổ phần dược phẩm Khánh Hòa - Việt Nam</v>
          </cell>
          <cell r="K195">
            <v>1362500</v>
          </cell>
          <cell r="L195">
            <v>189</v>
          </cell>
        </row>
        <row r="196">
          <cell r="B196">
            <v>234</v>
          </cell>
          <cell r="C196" t="str">
            <v xml:space="preserve">Piracetam </v>
          </cell>
          <cell r="D196" t="str">
            <v>1200mg</v>
          </cell>
          <cell r="E196" t="str">
            <v>MAXXVITON 1200</v>
          </cell>
          <cell r="F196" t="str">
            <v>Hộp 10 vỉ x 10 viên, Viên nén bao phim, Uống</v>
          </cell>
          <cell r="G196" t="str">
            <v xml:space="preserve">Viên </v>
          </cell>
          <cell r="H196">
            <v>36</v>
          </cell>
          <cell r="I196" t="str">
            <v>VD-22806-15</v>
          </cell>
          <cell r="J196" t="str">
            <v>Công ty CPDP Ampharco U.S.A - Việt Nam</v>
          </cell>
          <cell r="K196">
            <v>60000</v>
          </cell>
          <cell r="L196">
            <v>800</v>
          </cell>
        </row>
        <row r="197">
          <cell r="B197">
            <v>235</v>
          </cell>
          <cell r="C197" t="str">
            <v>Povidone iodine</v>
          </cell>
          <cell r="D197" t="str">
            <v>10%</v>
          </cell>
          <cell r="E197" t="str">
            <v>PVP-Iodine 10%</v>
          </cell>
          <cell r="F197" t="str">
            <v>Lọ 125ml,
 dùng ngoài</v>
          </cell>
          <cell r="G197" t="str">
            <v>Lọ</v>
          </cell>
          <cell r="H197">
            <v>36</v>
          </cell>
          <cell r="I197" t="str">
            <v>VD-27714-17</v>
          </cell>
          <cell r="J197" t="str">
            <v>Công ty CP Dược Hà Tĩnh - Việt Nam</v>
          </cell>
          <cell r="K197">
            <v>4750</v>
          </cell>
          <cell r="L197">
            <v>11345</v>
          </cell>
        </row>
        <row r="198">
          <cell r="B198">
            <v>236</v>
          </cell>
          <cell r="C198" t="str">
            <v>Povidone iodine</v>
          </cell>
          <cell r="D198" t="str">
            <v>10%</v>
          </cell>
          <cell r="E198" t="str">
            <v>PVP-Iodine 10%</v>
          </cell>
          <cell r="F198" t="str">
            <v>Lọ 500ml,
 dùng ngoài</v>
          </cell>
          <cell r="G198" t="str">
            <v>Lọ</v>
          </cell>
          <cell r="H198">
            <v>36</v>
          </cell>
          <cell r="I198" t="str">
            <v>VD-27714-17</v>
          </cell>
          <cell r="J198" t="str">
            <v>Công ty CP Dược Hà Tĩnh - Việt Nam</v>
          </cell>
          <cell r="K198">
            <v>820</v>
          </cell>
          <cell r="L198">
            <v>36800</v>
          </cell>
        </row>
        <row r="199">
          <cell r="B199">
            <v>237</v>
          </cell>
          <cell r="C199" t="str">
            <v>Povidone iodine</v>
          </cell>
          <cell r="D199" t="str">
            <v>0,05</v>
          </cell>
          <cell r="E199" t="str">
            <v>POVIDINE</v>
          </cell>
          <cell r="F199" t="str">
            <v>Chai 20ml - Dung dịch sát khuẩn
 - Dùng ngoài</v>
          </cell>
          <cell r="G199" t="str">
            <v>Chai</v>
          </cell>
          <cell r="H199" t="str">
            <v>24</v>
          </cell>
          <cell r="I199" t="str">
            <v>VD-17906-12</v>
          </cell>
          <cell r="J199" t="str">
            <v>công ty CPDP Dược liệu Pharmedic
 - Việt Nam</v>
          </cell>
          <cell r="K199">
            <v>2620</v>
          </cell>
          <cell r="L199">
            <v>6378</v>
          </cell>
        </row>
        <row r="200">
          <cell r="B200">
            <v>238</v>
          </cell>
          <cell r="C200" t="str">
            <v xml:space="preserve">Pravastatine </v>
          </cell>
          <cell r="D200" t="str">
            <v>20mg</v>
          </cell>
          <cell r="E200" t="str">
            <v>Hypevas 20</v>
          </cell>
          <cell r="F200" t="str">
            <v>Hộp 6 vỉ x 10 viên nén, uống</v>
          </cell>
          <cell r="G200" t="str">
            <v>Viên</v>
          </cell>
          <cell r="H200">
            <v>36</v>
          </cell>
          <cell r="I200" t="str">
            <v>VD-31108-18</v>
          </cell>
          <cell r="J200" t="str">
            <v>Công ty cổ phần dược phẩm Hà Tây-Việt Nam</v>
          </cell>
          <cell r="K200">
            <v>190000</v>
          </cell>
          <cell r="L200">
            <v>1575</v>
          </cell>
        </row>
        <row r="201">
          <cell r="B201">
            <v>239</v>
          </cell>
          <cell r="C201" t="str">
            <v xml:space="preserve">Pravastatine </v>
          </cell>
          <cell r="D201" t="str">
            <v>10mg</v>
          </cell>
          <cell r="E201" t="str">
            <v>Hypevas 10</v>
          </cell>
          <cell r="F201" t="str">
            <v>Hộp 6 vỉ x 10 viên nén, uống</v>
          </cell>
          <cell r="G201" t="str">
            <v>Viên</v>
          </cell>
          <cell r="H201">
            <v>24</v>
          </cell>
          <cell r="I201" t="str">
            <v>VD-26822-17</v>
          </cell>
          <cell r="J201" t="str">
            <v>Công ty cổ phần dược phẩm Hà Tây-Việt Nam</v>
          </cell>
          <cell r="K201">
            <v>5000</v>
          </cell>
          <cell r="L201">
            <v>1575</v>
          </cell>
        </row>
        <row r="202">
          <cell r="B202">
            <v>240</v>
          </cell>
          <cell r="C202" t="str">
            <v>Progesteron</v>
          </cell>
          <cell r="D202" t="str">
            <v>200mg</v>
          </cell>
          <cell r="E202" t="str">
            <v>Progentin 200</v>
          </cell>
          <cell r="F202" t="str">
            <v>Hộp 3vỉ x 10viên, Viên nang mềm, Uống</v>
          </cell>
          <cell r="G202" t="str">
            <v>Viên</v>
          </cell>
          <cell r="H202">
            <v>36</v>
          </cell>
          <cell r="I202" t="str">
            <v>VD-19613-13( Cv gia hạn SĐK số: 14642/QLD-ĐK ngày 30/07/2018)</v>
          </cell>
          <cell r="J202" t="str">
            <v>Công ty cổ phần SPM - Việt Nam</v>
          </cell>
          <cell r="K202">
            <v>3000</v>
          </cell>
          <cell r="L202">
            <v>7600</v>
          </cell>
        </row>
        <row r="203">
          <cell r="B203">
            <v>241</v>
          </cell>
          <cell r="C203" t="str">
            <v xml:space="preserve">Promethazin </v>
          </cell>
          <cell r="D203" t="str">
            <v>2%</v>
          </cell>
          <cell r="E203" t="str">
            <v>Promethazin 10g</v>
          </cell>
          <cell r="F203" t="str">
            <v xml:space="preserve">Hộp 1 Tube 10g,
kem bôi  da dùng ngoài </v>
          </cell>
          <cell r="G203" t="str">
            <v>Tube</v>
          </cell>
          <cell r="H203">
            <v>36</v>
          </cell>
          <cell r="I203" t="str">
            <v>VD-24422-16</v>
          </cell>
          <cell r="J203" t="str">
            <v xml:space="preserve">Công ty cổ phần  dược Medipharco -Việt Nam </v>
          </cell>
          <cell r="K203">
            <v>3000</v>
          </cell>
          <cell r="L203">
            <v>6195</v>
          </cell>
        </row>
        <row r="204">
          <cell r="B204">
            <v>243</v>
          </cell>
          <cell r="C204" t="str">
            <v>Phenytoin</v>
          </cell>
          <cell r="D204" t="str">
            <v>100mg</v>
          </cell>
          <cell r="E204" t="str">
            <v>Phenytoin 100mg</v>
          </cell>
          <cell r="F204" t="str">
            <v>Hộp 1 lọ x 100 viên. Viên nén. Uống</v>
          </cell>
          <cell r="G204" t="str">
            <v>Viên</v>
          </cell>
          <cell r="H204">
            <v>36</v>
          </cell>
          <cell r="I204" t="str">
            <v>VD-23443-15</v>
          </cell>
          <cell r="J204" t="str">
            <v>Công ty Cổ phần Dược Danapha - Việt Nam</v>
          </cell>
          <cell r="K204">
            <v>250000</v>
          </cell>
          <cell r="L204">
            <v>294</v>
          </cell>
        </row>
        <row r="205">
          <cell r="B205">
            <v>244</v>
          </cell>
          <cell r="C205" t="str">
            <v>Rebamipide</v>
          </cell>
          <cell r="D205" t="str">
            <v>100mg</v>
          </cell>
          <cell r="E205" t="str">
            <v>Damipid</v>
          </cell>
          <cell r="F205" t="str">
            <v>Hộp 3 vỉ x 10 viên. Viên nén. Uống</v>
          </cell>
          <cell r="G205" t="str">
            <v>Viên</v>
          </cell>
          <cell r="H205">
            <v>36</v>
          </cell>
          <cell r="I205" t="str">
            <v>VD-30232-18</v>
          </cell>
          <cell r="J205" t="str">
            <v>Công ty Cổ phần Dược Danapha - Việt Nam</v>
          </cell>
          <cell r="K205">
            <v>60000</v>
          </cell>
          <cell r="L205">
            <v>960</v>
          </cell>
        </row>
        <row r="206">
          <cell r="B206">
            <v>245</v>
          </cell>
          <cell r="C206" t="str">
            <v>Rifamycin</v>
          </cell>
          <cell r="D206" t="str">
            <v>200.000IU</v>
          </cell>
          <cell r="E206" t="str">
            <v>METOXA</v>
          </cell>
          <cell r="F206" t="str">
            <v>Hộp 1 lọ 10ml, 
dung dịch nhỏ mắt, nhỏ mắt</v>
          </cell>
          <cell r="G206" t="str">
            <v>Lọ</v>
          </cell>
          <cell r="H206">
            <v>36</v>
          </cell>
          <cell r="I206" t="str">
            <v>VD-29380-18</v>
          </cell>
          <cell r="J206" t="str">
            <v>Công ty CP Tập Đoàn Merap, Việt Nam</v>
          </cell>
          <cell r="K206">
            <v>840</v>
          </cell>
          <cell r="L206">
            <v>65000</v>
          </cell>
        </row>
        <row r="207">
          <cell r="B207">
            <v>246</v>
          </cell>
          <cell r="C207" t="str">
            <v>Ringer lactat</v>
          </cell>
          <cell r="D207" t="str">
            <v>500ml</v>
          </cell>
          <cell r="E207" t="str">
            <v xml:space="preserve">Ringer lactate </v>
          </cell>
          <cell r="F207" t="str">
            <v>Thùng 20 chai nhựa x 500ml dung dịch tiêm truyền</v>
          </cell>
          <cell r="G207" t="str">
            <v>Chai</v>
          </cell>
          <cell r="H207">
            <v>36</v>
          </cell>
          <cell r="I207" t="str">
            <v>VD-22591-15</v>
          </cell>
          <cell r="J207" t="str">
            <v>Công ty cổ phần Fresenius Kabi Việt Nam, Việt Nam</v>
          </cell>
          <cell r="K207">
            <v>54234</v>
          </cell>
          <cell r="L207">
            <v>8925</v>
          </cell>
        </row>
        <row r="208">
          <cell r="B208">
            <v>247</v>
          </cell>
          <cell r="C208" t="str">
            <v>Rotundin</v>
          </cell>
          <cell r="D208" t="str">
            <v>60mg</v>
          </cell>
          <cell r="E208" t="str">
            <v>Rotundin 60</v>
          </cell>
          <cell r="F208" t="str">
            <v>Hộp 10 vỉ x 10 viên, Viên nén, Uống</v>
          </cell>
          <cell r="G208" t="str">
            <v>viên</v>
          </cell>
          <cell r="H208">
            <v>36</v>
          </cell>
          <cell r="I208" t="str">
            <v>VD-20224-13</v>
          </cell>
          <cell r="J208" t="str">
            <v>Công ty cổ phần dược phẩm Khánh Hòa - Việt Nam</v>
          </cell>
          <cell r="K208">
            <v>63500</v>
          </cell>
          <cell r="L208">
            <v>613</v>
          </cell>
        </row>
        <row r="209">
          <cell r="B209">
            <v>248</v>
          </cell>
          <cell r="C209" t="str">
            <v>Roxithromycin</v>
          </cell>
          <cell r="D209" t="str">
            <v>150mg</v>
          </cell>
          <cell r="E209" t="str">
            <v>Ruxict</v>
          </cell>
          <cell r="F209" t="str">
            <v>Hộp 10 vỉ x 10 viên, Viên nén, Uống</v>
          </cell>
          <cell r="G209" t="str">
            <v>viên</v>
          </cell>
          <cell r="H209">
            <v>36</v>
          </cell>
          <cell r="I209" t="str">
            <v>VD-31745-19</v>
          </cell>
          <cell r="J209" t="str">
            <v>Công ty cổ phần dược phẩm Khánh Hòa - Việt Nam</v>
          </cell>
          <cell r="K209">
            <v>70000</v>
          </cell>
          <cell r="L209">
            <v>447</v>
          </cell>
        </row>
        <row r="210">
          <cell r="B210">
            <v>252</v>
          </cell>
          <cell r="C210" t="str">
            <v>Salbutamol 2mg</v>
          </cell>
          <cell r="D210" t="str">
            <v xml:space="preserve">2mg/5ml </v>
          </cell>
          <cell r="E210" t="str">
            <v xml:space="preserve">Atisalbu 2mg </v>
          </cell>
          <cell r="F210" t="str">
            <v>Hộp 30 gói  x 5ml,  dung dịch uống</v>
          </cell>
          <cell r="G210" t="str">
            <v>Gói</v>
          </cell>
          <cell r="H210">
            <v>24</v>
          </cell>
          <cell r="I210" t="str">
            <v>VD-25647-16</v>
          </cell>
          <cell r="J210" t="str">
            <v xml:space="preserve">Công ty cổ phần dược phẩm An Thiên -Việt Nam </v>
          </cell>
          <cell r="K210">
            <v>275000</v>
          </cell>
          <cell r="L210">
            <v>3780</v>
          </cell>
        </row>
        <row r="211">
          <cell r="B211">
            <v>253</v>
          </cell>
          <cell r="C211" t="str">
            <v>Salbutamol 2mg</v>
          </cell>
          <cell r="D211" t="str">
            <v xml:space="preserve">2mg/5ml 
</v>
          </cell>
          <cell r="E211" t="str">
            <v>Atisalbu</v>
          </cell>
          <cell r="F211" t="str">
            <v>Chai 100ml; Dung dịch uống; Uống</v>
          </cell>
          <cell r="G211" t="str">
            <v>Lọ</v>
          </cell>
          <cell r="H211">
            <v>24</v>
          </cell>
          <cell r="I211" t="str">
            <v>VD-25647-16</v>
          </cell>
          <cell r="J211" t="str">
            <v xml:space="preserve">Công ty Cổ phần Dược phẩm An Thiên - Việt Nam </v>
          </cell>
          <cell r="K211">
            <v>34600</v>
          </cell>
          <cell r="L211">
            <v>29967</v>
          </cell>
        </row>
        <row r="212">
          <cell r="B212">
            <v>254</v>
          </cell>
          <cell r="C212" t="str">
            <v xml:space="preserve">Salicylic acid;
Betamethason </v>
          </cell>
          <cell r="D212" t="str">
            <v>0,45g;
 9,6mg</v>
          </cell>
          <cell r="E212" t="str">
            <v>Qbisalic 15g</v>
          </cell>
          <cell r="F212" t="str">
            <v>Hộp 1 tube 15g, mỡ bôi ngoài da</v>
          </cell>
          <cell r="G212" t="str">
            <v>Tube</v>
          </cell>
          <cell r="H212">
            <v>36</v>
          </cell>
          <cell r="I212" t="str">
            <v>VD-27020-17</v>
          </cell>
          <cell r="J212" t="str">
            <v>Công ty cổ phần dược phẩm Quảng Bình, Việt Nam</v>
          </cell>
          <cell r="K212">
            <v>25000</v>
          </cell>
          <cell r="L212">
            <v>15800</v>
          </cell>
        </row>
        <row r="213">
          <cell r="B213">
            <v>255</v>
          </cell>
          <cell r="C213" t="str">
            <v>Sắt fumarat; acid folic</v>
          </cell>
          <cell r="D213" t="str">
            <v>200mg; 
1mg</v>
          </cell>
          <cell r="E213" t="str">
            <v>Agifivit</v>
          </cell>
          <cell r="F213" t="str">
            <v>Hộp/10 vỉ x 10 viên, uống</v>
          </cell>
          <cell r="G213" t="str">
            <v>Viên</v>
          </cell>
          <cell r="H213">
            <v>36</v>
          </cell>
          <cell r="I213" t="str">
            <v>VD-22438-15</v>
          </cell>
          <cell r="J213" t="str">
            <v>Agimexpharm-Việt Nam</v>
          </cell>
          <cell r="K213">
            <v>135000</v>
          </cell>
          <cell r="L213">
            <v>231</v>
          </cell>
        </row>
        <row r="214">
          <cell r="B214">
            <v>256</v>
          </cell>
          <cell r="C214" t="str">
            <v>Sắt fumarat; acid folic</v>
          </cell>
          <cell r="D214" t="str">
            <v>182mg, 0,5mg</v>
          </cell>
          <cell r="E214" t="str">
            <v>Prodertonic</v>
          </cell>
          <cell r="F214" t="str">
            <v>hộp 10 vỉ, 50 vỉ  x 10 Viên nang cứng  , uống</v>
          </cell>
          <cell r="G214" t="str">
            <v>Viên</v>
          </cell>
          <cell r="H214">
            <v>36</v>
          </cell>
          <cell r="I214" t="str">
            <v>VD-32294-19</v>
          </cell>
          <cell r="J214" t="str">
            <v xml:space="preserve">Công ty cổ phần  dược Medipharco -Việt Nam </v>
          </cell>
          <cell r="K214">
            <v>336000</v>
          </cell>
          <cell r="L214">
            <v>630</v>
          </cell>
        </row>
        <row r="215">
          <cell r="B215">
            <v>257</v>
          </cell>
          <cell r="C215" t="str">
            <v>Sắt fumarat; acid folic</v>
          </cell>
          <cell r="D215" t="str">
            <v>305mg; 350mcg</v>
          </cell>
          <cell r="E215" t="str">
            <v>Mezafulic</v>
          </cell>
          <cell r="F215" t="str">
            <v>Hộp 6 vỉ x 10 viên nang cứng (vàng nâu), uống</v>
          </cell>
          <cell r="G215" t="str">
            <v>Viên</v>
          </cell>
          <cell r="H215">
            <v>36</v>
          </cell>
          <cell r="I215" t="str">
            <v>VD-31689-19</v>
          </cell>
          <cell r="J215" t="str">
            <v>Công ty cổ phần dược phẩm Hà Tây-Việt Nam</v>
          </cell>
          <cell r="K215">
            <v>30000</v>
          </cell>
          <cell r="L215">
            <v>630</v>
          </cell>
        </row>
        <row r="216">
          <cell r="B216">
            <v>258</v>
          </cell>
          <cell r="C216" t="str">
            <v xml:space="preserve">Sorbitol  </v>
          </cell>
          <cell r="D216" t="str">
            <v>5g</v>
          </cell>
          <cell r="E216" t="str">
            <v>Sorbitol 5g</v>
          </cell>
          <cell r="F216" t="str">
            <v>Hộp 20 gói x 5g. Thuốc bột pha dung dịch uống</v>
          </cell>
          <cell r="G216" t="str">
            <v>Gói</v>
          </cell>
          <cell r="H216">
            <v>24</v>
          </cell>
          <cell r="I216" t="str">
            <v>VD-25582-16</v>
          </cell>
          <cell r="J216" t="str">
            <v>Công ty Cổ phần Dược Danapha - Việt Nam</v>
          </cell>
          <cell r="K216">
            <v>65500</v>
          </cell>
          <cell r="L216">
            <v>399</v>
          </cell>
        </row>
        <row r="217">
          <cell r="B217">
            <v>259</v>
          </cell>
          <cell r="C217" t="str">
            <v>Sucralfat</v>
          </cell>
          <cell r="D217" t="str">
            <v>1g</v>
          </cell>
          <cell r="E217" t="str">
            <v>A.T Sucralfate</v>
          </cell>
          <cell r="F217" t="str">
            <v>Hộp 20 gói x 5 g, Hỗn dịch uống, Uống</v>
          </cell>
          <cell r="G217" t="str">
            <v>Gói</v>
          </cell>
          <cell r="H217">
            <v>24</v>
          </cell>
          <cell r="I217" t="str">
            <v>VD-25636-16</v>
          </cell>
          <cell r="J217" t="str">
            <v>Công ty Cổ phần Dược phẩm An Thiên - Việt Nam</v>
          </cell>
          <cell r="K217">
            <v>405000</v>
          </cell>
          <cell r="L217">
            <v>1197</v>
          </cell>
        </row>
        <row r="218">
          <cell r="B218">
            <v>260</v>
          </cell>
          <cell r="C218" t="str">
            <v>Sulfamethoxazol + Trimethoprim</v>
          </cell>
          <cell r="D218" t="str">
            <v>400mg + 80mg</v>
          </cell>
          <cell r="E218" t="str">
            <v>Cotrimoxazol 480mg</v>
          </cell>
          <cell r="F218" t="str">
            <v>Hộp 20 vỉ x 20 viên, Viên nén, uống</v>
          </cell>
          <cell r="G218" t="str">
            <v>Viên</v>
          </cell>
          <cell r="H218">
            <v>36</v>
          </cell>
          <cell r="I218" t="str">
            <v>VD-24799-16</v>
          </cell>
          <cell r="J218" t="str">
            <v>Công ty CPDP Minh Dân - Việt Nam</v>
          </cell>
          <cell r="K218">
            <v>5200</v>
          </cell>
          <cell r="L218">
            <v>215</v>
          </cell>
        </row>
        <row r="219">
          <cell r="B219">
            <v>261</v>
          </cell>
          <cell r="C219" t="str">
            <v>Sulfamethoxazol; Trimethoprim</v>
          </cell>
          <cell r="D219" t="str">
            <v>800mg; 160mg</v>
          </cell>
          <cell r="E219" t="str">
            <v>Kamoxazol</v>
          </cell>
          <cell r="F219" t="str">
            <v>Hộp 10 vỉ x 10 viên, Viên nén, Uống</v>
          </cell>
          <cell r="G219" t="str">
            <v>viên</v>
          </cell>
          <cell r="H219">
            <v>36</v>
          </cell>
          <cell r="I219" t="str">
            <v>VD-17470-12 (có gia hạn)</v>
          </cell>
          <cell r="J219" t="str">
            <v>Công ty cổ phần dược phẩm Khánh Hòa - Việt Nam</v>
          </cell>
          <cell r="K219">
            <v>135000</v>
          </cell>
          <cell r="L219">
            <v>440</v>
          </cell>
        </row>
        <row r="220">
          <cell r="B220">
            <v>262</v>
          </cell>
          <cell r="C220" t="str">
            <v>Sulpirid</v>
          </cell>
          <cell r="D220" t="str">
            <v>50mg</v>
          </cell>
          <cell r="E220" t="str">
            <v>Dogtapine</v>
          </cell>
          <cell r="F220" t="str">
            <v>Hộp 10 vỉ x 10 viên, Viên nén, Uống</v>
          </cell>
          <cell r="G220" t="str">
            <v>viên</v>
          </cell>
          <cell r="H220">
            <v>36</v>
          </cell>
          <cell r="I220" t="str">
            <v>VD-25705-16</v>
          </cell>
          <cell r="J220" t="str">
            <v>Công ty cổ phần dược phẩm Khánh Hòa - Việt Nam</v>
          </cell>
          <cell r="K220">
            <v>757000</v>
          </cell>
          <cell r="L220">
            <v>125</v>
          </cell>
        </row>
        <row r="221">
          <cell r="B221">
            <v>263</v>
          </cell>
          <cell r="C221" t="str">
            <v xml:space="preserve">Sulphadiazin Bạc </v>
          </cell>
          <cell r="D221" t="str">
            <v>1%</v>
          </cell>
          <cell r="E221" t="str">
            <v>Sulfadiazin Bạc</v>
          </cell>
          <cell r="F221" t="str">
            <v xml:space="preserve">hộp 1 Tube 20g kem bôi da dùng ngoài </v>
          </cell>
          <cell r="G221" t="str">
            <v>Tube</v>
          </cell>
          <cell r="H221">
            <v>36</v>
          </cell>
          <cell r="I221" t="str">
            <v>VD-28280-17</v>
          </cell>
          <cell r="J221" t="str">
            <v xml:space="preserve">Công ty cổ phần  dược Medipharco -Việt Nam </v>
          </cell>
          <cell r="K221">
            <v>150</v>
          </cell>
          <cell r="L221">
            <v>18900</v>
          </cell>
        </row>
        <row r="222">
          <cell r="B222">
            <v>264</v>
          </cell>
          <cell r="C222" t="str">
            <v xml:space="preserve">Tenofovir </v>
          </cell>
          <cell r="D222" t="str">
            <v>300mg</v>
          </cell>
          <cell r="E222" t="str">
            <v>Agifovir</v>
          </cell>
          <cell r="F222" t="str">
            <v>Hộp/3 vỉ x 10 viên, uống</v>
          </cell>
          <cell r="G222" t="str">
            <v xml:space="preserve">Viên </v>
          </cell>
          <cell r="H222">
            <v>24</v>
          </cell>
          <cell r="I222" t="str">
            <v>VD-18925-13 (có Cv duy trì hiệu lực SĐK )</v>
          </cell>
          <cell r="J222" t="str">
            <v>Agimexpharm-Việt Nam</v>
          </cell>
          <cell r="K222">
            <v>30000</v>
          </cell>
          <cell r="L222">
            <v>2037</v>
          </cell>
        </row>
        <row r="223">
          <cell r="B223">
            <v>265</v>
          </cell>
          <cell r="C223" t="str">
            <v>Terbutaline</v>
          </cell>
          <cell r="D223" t="str">
            <v>0,5mg</v>
          </cell>
          <cell r="E223" t="str">
            <v>Vinterlin</v>
          </cell>
          <cell r="F223" t="str">
            <v xml:space="preserve"> Hộp 50 ống x 1ml dung dịch tiêm, tiêm</v>
          </cell>
          <cell r="G223" t="str">
            <v>Ống</v>
          </cell>
          <cell r="H223">
            <v>24</v>
          </cell>
          <cell r="I223" t="str">
            <v>VD-20895-14</v>
          </cell>
          <cell r="J223" t="str">
            <v>Công ty Cổ phần Dược phẩm Vĩnh Phúc - Việt Nam</v>
          </cell>
          <cell r="K223">
            <v>10</v>
          </cell>
          <cell r="L223">
            <v>4830</v>
          </cell>
        </row>
        <row r="224">
          <cell r="B224">
            <v>266</v>
          </cell>
          <cell r="C224" t="str">
            <v>Terpin Codein</v>
          </cell>
          <cell r="D224" t="str">
            <v>100mg; 10mg</v>
          </cell>
          <cell r="E224" t="str">
            <v>Terpin-Codein</v>
          </cell>
          <cell r="F224" t="str">
            <v>Hộp 10 vỉ x 10 viên, Viên nén, Uống</v>
          </cell>
          <cell r="G224" t="str">
            <v>Viên</v>
          </cell>
          <cell r="H224">
            <v>36</v>
          </cell>
          <cell r="I224" t="str">
            <v>VD-30126-18</v>
          </cell>
          <cell r="J224" t="str">
            <v>Công ty TNHH MTV 120 Armephaco - Việt Nam</v>
          </cell>
          <cell r="K224">
            <v>71500</v>
          </cell>
          <cell r="L224">
            <v>360</v>
          </cell>
        </row>
        <row r="225">
          <cell r="B225">
            <v>268</v>
          </cell>
          <cell r="C225" t="str">
            <v>Tetracycline</v>
          </cell>
          <cell r="D225" t="str">
            <v>1%</v>
          </cell>
          <cell r="E225" t="str">
            <v>Tetracyclin</v>
          </cell>
          <cell r="F225" t="str">
            <v xml:space="preserve">hộp 1 tube 5g, mỡ tra mắt </v>
          </cell>
          <cell r="G225" t="str">
            <v>Tube</v>
          </cell>
          <cell r="H225" t="str">
            <v>48 tháng</v>
          </cell>
          <cell r="I225" t="str">
            <v>VD-26395-17</v>
          </cell>
          <cell r="J225" t="str">
            <v xml:space="preserve">Công ty cổ phần  dược Medipharco -Việt Nam </v>
          </cell>
          <cell r="K225">
            <v>100</v>
          </cell>
          <cell r="L225">
            <v>2415</v>
          </cell>
        </row>
        <row r="226">
          <cell r="B226">
            <v>269</v>
          </cell>
          <cell r="C226" t="str">
            <v>Tinidazol</v>
          </cell>
          <cell r="D226" t="str">
            <v>500mg</v>
          </cell>
          <cell r="E226" t="str">
            <v>Tinidazol</v>
          </cell>
          <cell r="F226" t="str">
            <v>Hộp 10 vỉ x 10 viên, Viên nén bao phim, Uống</v>
          </cell>
          <cell r="G226" t="str">
            <v>viên</v>
          </cell>
          <cell r="H226">
            <v>36</v>
          </cell>
          <cell r="I226" t="str">
            <v>VD-22177-15</v>
          </cell>
          <cell r="J226" t="str">
            <v>Công ty cổ phần dược phẩm Khánh Hòa - Việt Nam</v>
          </cell>
          <cell r="K226">
            <v>493500</v>
          </cell>
          <cell r="L226">
            <v>332</v>
          </cell>
        </row>
        <row r="227">
          <cell r="B227">
            <v>271</v>
          </cell>
          <cell r="C227" t="str">
            <v>Tobramycin (dưới dạng Tobramycin sulfat)</v>
          </cell>
          <cell r="D227" t="str">
            <v>15mg/ 5ml</v>
          </cell>
          <cell r="E227" t="str">
            <v>Tobramycin 0,3%</v>
          </cell>
          <cell r="F227" t="str">
            <v>Hộp 20 lọ 5ml, thuốc nhỏ mắt</v>
          </cell>
          <cell r="G227" t="str">
            <v>Lọ</v>
          </cell>
          <cell r="H227">
            <v>24</v>
          </cell>
          <cell r="I227" t="str">
            <v>VD-27954-17</v>
          </cell>
          <cell r="J227" t="str">
            <v>Công ty CPDP Minh Dân - Việt Nam</v>
          </cell>
          <cell r="K227">
            <v>5450</v>
          </cell>
          <cell r="L227">
            <v>2974</v>
          </cell>
        </row>
        <row r="228">
          <cell r="B228">
            <v>272</v>
          </cell>
          <cell r="C228" t="str">
            <v>Tobramycin</v>
          </cell>
          <cell r="D228" t="str">
            <v>80mg</v>
          </cell>
          <cell r="E228" t="str">
            <v>A.T Tobramycine inj</v>
          </cell>
          <cell r="F228" t="str">
            <v>Hộp 10 ống x 2 ml, Dung dịch tiêm; Tiêm</v>
          </cell>
          <cell r="G228" t="str">
            <v>Ống</v>
          </cell>
          <cell r="H228">
            <v>24</v>
          </cell>
          <cell r="I228" t="str">
            <v>VD-25637-16</v>
          </cell>
          <cell r="J228" t="str">
            <v>Công ty Cổ phần Dược phẩm An Thiên - Việt Nam</v>
          </cell>
          <cell r="K228">
            <v>45000</v>
          </cell>
          <cell r="L228">
            <v>5670</v>
          </cell>
        </row>
        <row r="229">
          <cell r="B229">
            <v>273</v>
          </cell>
          <cell r="C229" t="str">
            <v>Tobramycin; Dexamethason</v>
          </cell>
          <cell r="D229" t="str">
            <v>0,3%; 0,1%</v>
          </cell>
          <cell r="E229" t="str">
            <v xml:space="preserve">Tobidex    </v>
          </cell>
          <cell r="F229" t="str">
            <v>Hộp 1 lọ 5ml thuốc nhỏ mắt</v>
          </cell>
          <cell r="G229" t="str">
            <v>Lọ</v>
          </cell>
          <cell r="H229">
            <v>36</v>
          </cell>
          <cell r="I229" t="str">
            <v>VD-28242-17</v>
          </cell>
          <cell r="J229" t="str">
            <v>Công ty cổ phần Dược - Trang thiết bị y tế Bình Định - Việt Nam</v>
          </cell>
          <cell r="K229">
            <v>3500</v>
          </cell>
          <cell r="L229">
            <v>5985</v>
          </cell>
        </row>
        <row r="230">
          <cell r="B230">
            <v>276</v>
          </cell>
          <cell r="C230" t="str">
            <v xml:space="preserve">Thiocolchicosid </v>
          </cell>
          <cell r="D230" t="str">
            <v xml:space="preserve"> 4mg</v>
          </cell>
          <cell r="E230" t="str">
            <v xml:space="preserve">Aticolcide 4 </v>
          </cell>
          <cell r="F230" t="str">
            <v>Hộp 2 vỉ x 10 viên, Viên nén, Uống</v>
          </cell>
          <cell r="G230" t="str">
            <v>Viên</v>
          </cell>
          <cell r="H230">
            <v>36</v>
          </cell>
          <cell r="I230" t="str">
            <v>VD-30301-18</v>
          </cell>
          <cell r="J230" t="str">
            <v>Công ty Cổ phần Dược phẩm An Thiên - Việt Nam</v>
          </cell>
          <cell r="K230">
            <v>110000</v>
          </cell>
          <cell r="L230">
            <v>1323</v>
          </cell>
        </row>
        <row r="231">
          <cell r="B231">
            <v>277</v>
          </cell>
          <cell r="C231" t="str">
            <v>Trihexyphenidyl</v>
          </cell>
          <cell r="D231" t="str">
            <v>2mg</v>
          </cell>
          <cell r="E231" t="str">
            <v>Trihexyphenidyl</v>
          </cell>
          <cell r="F231" t="str">
            <v>Chai 500 viên, Viên nén, Uống</v>
          </cell>
          <cell r="G231" t="str">
            <v>Viên</v>
          </cell>
          <cell r="H231">
            <v>36</v>
          </cell>
          <cell r="I231" t="str">
            <v>VD-30410-18</v>
          </cell>
          <cell r="J231" t="str">
            <v>Công ty cổ phần dược phẩm Khánh Hòa - Việt Nam</v>
          </cell>
          <cell r="K231">
            <v>690000</v>
          </cell>
          <cell r="L231">
            <v>103</v>
          </cell>
        </row>
        <row r="232">
          <cell r="B232">
            <v>278</v>
          </cell>
          <cell r="C232" t="str">
            <v xml:space="preserve">Trimetazidin </v>
          </cell>
          <cell r="D232" t="str">
            <v>35mg</v>
          </cell>
          <cell r="E232" t="str">
            <v>NEOTAZIN MR</v>
          </cell>
          <cell r="F232" t="str">
            <v>Hộp 10 vỉ x 10 viên, Viên nén bao phim phóng thích kéo dài, Uống</v>
          </cell>
          <cell r="G232" t="str">
            <v>Viên</v>
          </cell>
          <cell r="H232">
            <v>36</v>
          </cell>
          <cell r="I232" t="str">
            <v>VD-25136-16</v>
          </cell>
          <cell r="J232" t="str">
            <v>Công ty CPDP Ampharco U.S.A - Việt Nam</v>
          </cell>
          <cell r="K232">
            <v>110000</v>
          </cell>
          <cell r="L232">
            <v>396</v>
          </cell>
        </row>
        <row r="233">
          <cell r="B233">
            <v>279</v>
          </cell>
          <cell r="C233" t="str">
            <v>Vildagliptin</v>
          </cell>
          <cell r="D233" t="str">
            <v>50mg</v>
          </cell>
          <cell r="E233" t="str">
            <v>Vigorito</v>
          </cell>
          <cell r="F233" t="str">
            <v xml:space="preserve">Hộp 3 vỉ x 10 viên nén , uống </v>
          </cell>
          <cell r="G233" t="str">
            <v>Viên</v>
          </cell>
          <cell r="H233">
            <v>36</v>
          </cell>
          <cell r="I233" t="str">
            <v xml:space="preserve">VD-21482-14 </v>
          </cell>
          <cell r="J233" t="str">
            <v xml:space="preserve">Công ty cổ phần  dược phẩm Đạt Vi Phú -Việt Nam </v>
          </cell>
          <cell r="K233">
            <v>10000</v>
          </cell>
          <cell r="L233">
            <v>5600</v>
          </cell>
        </row>
        <row r="234">
          <cell r="B234">
            <v>281</v>
          </cell>
          <cell r="C234" t="str">
            <v xml:space="preserve">Vinpocetin      </v>
          </cell>
          <cell r="D234" t="str">
            <v>5mg</v>
          </cell>
          <cell r="E234" t="str">
            <v>Mezavitmin</v>
          </cell>
          <cell r="F234" t="str">
            <v>Hộp 2 vỉ x 25 viên nén, uống</v>
          </cell>
          <cell r="G234" t="str">
            <v>Viên</v>
          </cell>
          <cell r="H234">
            <v>36</v>
          </cell>
          <cell r="I234" t="str">
            <v>VD-22882-15</v>
          </cell>
          <cell r="J234" t="str">
            <v>Công ty cổ phần dược phẩm Hà Tây-Việt Nam</v>
          </cell>
          <cell r="K234">
            <v>20000</v>
          </cell>
          <cell r="L234">
            <v>265</v>
          </cell>
        </row>
        <row r="235">
          <cell r="B235">
            <v>282</v>
          </cell>
          <cell r="C235" t="str">
            <v xml:space="preserve">Vitamin A       </v>
          </cell>
          <cell r="D235" t="str">
            <v>5.000UI</v>
          </cell>
          <cell r="E235" t="str">
            <v>Agirenyl</v>
          </cell>
          <cell r="F235" t="str">
            <v>Hộp/10 vỉ x 10 viên, uống</v>
          </cell>
          <cell r="G235" t="str">
            <v>Viên</v>
          </cell>
          <cell r="H235">
            <v>36</v>
          </cell>
          <cell r="I235" t="str">
            <v>VD-14666-11 (có Cv duy trì hiệu lực SĐK)</v>
          </cell>
          <cell r="J235" t="str">
            <v>Agimexpharm-Việt Nam</v>
          </cell>
          <cell r="K235">
            <v>77000</v>
          </cell>
          <cell r="L235">
            <v>252</v>
          </cell>
        </row>
        <row r="236">
          <cell r="B236">
            <v>283</v>
          </cell>
          <cell r="C236" t="str">
            <v>Vitamin A, D</v>
          </cell>
          <cell r="D236" t="str">
            <v>5000UI; 
400UI</v>
          </cell>
          <cell r="E236" t="str">
            <v>Enpovid A,D</v>
          </cell>
          <cell r="F236" t="str">
            <v>Hộp 10vỉ x 10viên, Viên nang mềm, Uống</v>
          </cell>
          <cell r="G236" t="str">
            <v>Viên</v>
          </cell>
          <cell r="H236">
            <v>36</v>
          </cell>
          <cell r="I236" t="str">
            <v>VD-21729-14</v>
          </cell>
          <cell r="J236" t="str">
            <v>Công ty cổ phần SPM - Việt Nam</v>
          </cell>
          <cell r="K236">
            <v>1148000</v>
          </cell>
          <cell r="L236">
            <v>183</v>
          </cell>
        </row>
        <row r="237">
          <cell r="B237">
            <v>284</v>
          </cell>
          <cell r="C237" t="str">
            <v>Vitamin B1</v>
          </cell>
          <cell r="D237" t="str">
            <v>250mg</v>
          </cell>
          <cell r="E237" t="str">
            <v>Vitamin B1</v>
          </cell>
          <cell r="F237" t="str">
            <v>Hộp 10 vỉ x 10 viên, Viên nén, Uống</v>
          </cell>
          <cell r="G237" t="str">
            <v>viên</v>
          </cell>
          <cell r="H237">
            <v>36</v>
          </cell>
          <cell r="I237" t="str">
            <v>VD-26869-17</v>
          </cell>
          <cell r="J237" t="str">
            <v>Công ty cổ phần dược phẩm Khánh Hòa - Việt Nam</v>
          </cell>
          <cell r="K237">
            <v>500000</v>
          </cell>
          <cell r="L237">
            <v>326</v>
          </cell>
        </row>
        <row r="238">
          <cell r="B238">
            <v>285</v>
          </cell>
          <cell r="C238" t="str">
            <v>Vitamin B1; B6; B12</v>
          </cell>
          <cell r="D238" t="str">
            <v>125mg; 125mg; 
125mcg</v>
          </cell>
          <cell r="E238" t="str">
            <v>Vitamin 3B</v>
          </cell>
          <cell r="F238" t="str">
            <v>Hộp 10 vỉ x 10 viên bao film, uống</v>
          </cell>
          <cell r="G238" t="str">
            <v xml:space="preserve">Viên </v>
          </cell>
          <cell r="H238">
            <v>36</v>
          </cell>
          <cell r="I238" t="str">
            <v>VD-28000-17</v>
          </cell>
          <cell r="J238" t="str">
            <v>Công ty cổ phần dược phẩm Quảng Bình, Việt Nam</v>
          </cell>
          <cell r="K238">
            <v>1600700</v>
          </cell>
          <cell r="L238">
            <v>398</v>
          </cell>
        </row>
        <row r="239">
          <cell r="B239">
            <v>286</v>
          </cell>
          <cell r="C239" t="str">
            <v>Vitamin B12</v>
          </cell>
          <cell r="D239" t="str">
            <v>1mg/ml</v>
          </cell>
          <cell r="E239" t="str">
            <v>Vitamin B12 1mg/ml</v>
          </cell>
          <cell r="F239" t="str">
            <v>Hộp 100 ống x 1ml, dung dịch tiêm, tiêm</v>
          </cell>
          <cell r="G239" t="str">
            <v>Ống</v>
          </cell>
          <cell r="H239">
            <v>24</v>
          </cell>
          <cell r="I239" t="str">
            <v>VD-23606-15</v>
          </cell>
          <cell r="J239" t="str">
            <v>Công ty CPDP Minh Dân - Việt Nam</v>
          </cell>
          <cell r="K239">
            <v>36500</v>
          </cell>
          <cell r="L239">
            <v>480</v>
          </cell>
        </row>
        <row r="240">
          <cell r="B240">
            <v>287</v>
          </cell>
          <cell r="C240" t="str">
            <v>Vitamin B6</v>
          </cell>
          <cell r="D240" t="str">
            <v>250mg</v>
          </cell>
          <cell r="E240" t="str">
            <v>Vitamin B6</v>
          </cell>
          <cell r="F240" t="str">
            <v>Hộp 10 vỉ x 10 viên, Viên nén bao phim, Uống</v>
          </cell>
          <cell r="G240" t="str">
            <v>viên</v>
          </cell>
          <cell r="H240">
            <v>36</v>
          </cell>
          <cell r="I240" t="str">
            <v>VD-27923-17</v>
          </cell>
          <cell r="J240" t="str">
            <v>Công ty cổ phần dược phẩm Khánh Hòa - Việt Nam</v>
          </cell>
          <cell r="K240">
            <v>103000</v>
          </cell>
          <cell r="L240">
            <v>346</v>
          </cell>
        </row>
        <row r="241">
          <cell r="B241">
            <v>288</v>
          </cell>
          <cell r="C241" t="str">
            <v>Vitamin C</v>
          </cell>
          <cell r="D241" t="str">
            <v>1000mg</v>
          </cell>
          <cell r="E241" t="str">
            <v>Kingdomin vita C</v>
          </cell>
          <cell r="F241" t="str">
            <v>Hộp 5 vỉ x 4 viên nén sủi, uống</v>
          </cell>
          <cell r="G241" t="str">
            <v>Viên</v>
          </cell>
          <cell r="H241">
            <v>24</v>
          </cell>
          <cell r="I241" t="str">
            <v>VD-25868-16</v>
          </cell>
          <cell r="J241" t="str">
            <v>Công ty cổ phần Dược - Trang thiết bị y tế Bình Định - Việt Nam</v>
          </cell>
          <cell r="K241">
            <v>216000</v>
          </cell>
          <cell r="L241">
            <v>720</v>
          </cell>
        </row>
        <row r="242">
          <cell r="B242">
            <v>289</v>
          </cell>
          <cell r="C242" t="str">
            <v xml:space="preserve">Vitamin C </v>
          </cell>
          <cell r="D242" t="str">
            <v>500mg</v>
          </cell>
          <cell r="E242" t="str">
            <v xml:space="preserve">Vitamin C-DNA </v>
          </cell>
          <cell r="F242" t="str">
            <v>hộp 10 vỉ x 10 Viên nén bao phim, uống</v>
          </cell>
          <cell r="G242" t="str">
            <v>Viên</v>
          </cell>
          <cell r="H242">
            <v>24</v>
          </cell>
          <cell r="I242" t="str">
            <v>VD-21945-14</v>
          </cell>
          <cell r="J242" t="str">
            <v xml:space="preserve">Công ty cổ phần dược vật tư y tế  Nghệ An- Việt Nam </v>
          </cell>
          <cell r="K242">
            <v>1321000</v>
          </cell>
          <cell r="L242">
            <v>145</v>
          </cell>
        </row>
        <row r="243">
          <cell r="B243">
            <v>290</v>
          </cell>
          <cell r="C243" t="str">
            <v>Vitamin D3</v>
          </cell>
          <cell r="D243" t="str">
            <v>400IU/ 0.4ml</v>
          </cell>
          <cell r="E243" t="str">
            <v>Babi B.O.N</v>
          </cell>
          <cell r="F243" t="str">
            <v>Hộp 1 chai 12ml, Dung dịch uống, Uống</v>
          </cell>
          <cell r="G243" t="str">
            <v>Chai</v>
          </cell>
          <cell r="H243">
            <v>36</v>
          </cell>
          <cell r="I243" t="str">
            <v>VD-24822-16</v>
          </cell>
          <cell r="J243" t="str">
            <v>Công ty cổ phần Dược phẩm OPV -Việt Nam</v>
          </cell>
          <cell r="K243">
            <v>11650</v>
          </cell>
          <cell r="L243">
            <v>39450</v>
          </cell>
        </row>
        <row r="244">
          <cell r="B244">
            <v>291</v>
          </cell>
          <cell r="C244" t="str">
            <v xml:space="preserve">Vitamin E </v>
          </cell>
          <cell r="D244" t="str">
            <v>400UI</v>
          </cell>
          <cell r="E244" t="str">
            <v>Vitamin E 400</v>
          </cell>
          <cell r="F244" t="str">
            <v>H/10 vỉ/10 viên nang mềm - Uống</v>
          </cell>
          <cell r="G244" t="str">
            <v>Viên</v>
          </cell>
          <cell r="H244">
            <v>24</v>
          </cell>
          <cell r="I244" t="str">
            <v>VD-22617-15</v>
          </cell>
          <cell r="J244" t="str">
            <v>Công Ty CP Pymepharco-Việt Nam</v>
          </cell>
          <cell r="K244">
            <v>152300</v>
          </cell>
          <cell r="L244">
            <v>480</v>
          </cell>
        </row>
        <row r="245">
          <cell r="B245">
            <v>292</v>
          </cell>
          <cell r="C245" t="str">
            <v>Vitamin K</v>
          </cell>
          <cell r="D245" t="str">
            <v>5mg</v>
          </cell>
          <cell r="E245" t="str">
            <v>Vitamin K</v>
          </cell>
          <cell r="F245" t="str">
            <v>hộp 10 ống, dung dịch tiêm, tiêm</v>
          </cell>
          <cell r="G245" t="str">
            <v>Ống</v>
          </cell>
          <cell r="H245">
            <v>36</v>
          </cell>
          <cell r="I245" t="str">
            <v>VD-26325-17</v>
          </cell>
          <cell r="J245" t="str">
            <v>Công ty Cổ phần Dược phẩm Vĩnh Phúc - Việt Nam</v>
          </cell>
          <cell r="K245">
            <v>50</v>
          </cell>
          <cell r="L245">
            <v>3675</v>
          </cell>
        </row>
        <row r="246">
          <cell r="B246">
            <v>293</v>
          </cell>
          <cell r="C246" t="str">
            <v>Phytomenadion</v>
          </cell>
          <cell r="D246" t="str">
            <v>10mg/ 1ml</v>
          </cell>
          <cell r="E246" t="str">
            <v>Vitamin K1 10mg/1ml</v>
          </cell>
          <cell r="F246" t="str">
            <v>Hộp 10 ống x  1ml, dung dịch tiêm, tiêm</v>
          </cell>
          <cell r="G246" t="str">
            <v>Ống</v>
          </cell>
          <cell r="H246">
            <v>24</v>
          </cell>
          <cell r="I246" t="str">
            <v>VD-25217-16</v>
          </cell>
          <cell r="J246" t="str">
            <v>Công ty CPDP Minh Dân - Việt Nam</v>
          </cell>
          <cell r="K246">
            <v>3800</v>
          </cell>
          <cell r="L246">
            <v>1675</v>
          </cell>
        </row>
        <row r="247">
          <cell r="B247">
            <v>294</v>
          </cell>
          <cell r="C247" t="str">
            <v xml:space="preserve">Vitamin K1 </v>
          </cell>
          <cell r="D247" t="str">
            <v xml:space="preserve"> 1mg</v>
          </cell>
          <cell r="E247" t="str">
            <v>Vitamin K1 1mg/1ml</v>
          </cell>
          <cell r="F247" t="str">
            <v>Hộp 10 ống x 1ml. Dung dịch tiêm, tiêm</v>
          </cell>
          <cell r="G247" t="str">
            <v>Ống</v>
          </cell>
          <cell r="H247">
            <v>36</v>
          </cell>
          <cell r="I247" t="str">
            <v xml:space="preserve">VD-18908-13. Gia hạn đến 01/08/2019. Số CV 15107/QLD-ĐK </v>
          </cell>
          <cell r="J247" t="str">
            <v>Công ty Cổ phần Dược Danapha - Việt Nam</v>
          </cell>
          <cell r="K247">
            <v>5650</v>
          </cell>
          <cell r="L247">
            <v>1407</v>
          </cell>
        </row>
        <row r="248">
          <cell r="B248">
            <v>295</v>
          </cell>
          <cell r="C248" t="str">
            <v xml:space="preserve">Vitamin PP </v>
          </cell>
          <cell r="D248" t="str">
            <v>500mg</v>
          </cell>
          <cell r="E248" t="str">
            <v xml:space="preserve">Vitamin PP </v>
          </cell>
          <cell r="F248" t="str">
            <v>Hộp 10 vỉ x 10 viên nén bao phim, Uống</v>
          </cell>
          <cell r="G248" t="str">
            <v>Viên</v>
          </cell>
          <cell r="H248">
            <v>36</v>
          </cell>
          <cell r="I248" t="str">
            <v>VD-15156-11 (có gia hạn)</v>
          </cell>
          <cell r="J248" t="str">
            <v>Công ty cổ phần dược phẩm Khánh Hòa - Việt Nam</v>
          </cell>
          <cell r="K248">
            <v>30000</v>
          </cell>
          <cell r="L248">
            <v>164</v>
          </cell>
        </row>
        <row r="249">
          <cell r="B249">
            <v>296</v>
          </cell>
          <cell r="C249" t="str">
            <v>Nicotinamid</v>
          </cell>
          <cell r="D249" t="str">
            <v>50mg</v>
          </cell>
          <cell r="E249" t="str">
            <v>Vitamin PP 50mg</v>
          </cell>
          <cell r="F249" t="str">
            <v>Hộp 10 vỉ x 30 viên, viên nén, uống</v>
          </cell>
          <cell r="G249" t="str">
            <v>Viên</v>
          </cell>
          <cell r="H249">
            <v>36</v>
          </cell>
          <cell r="I249" t="str">
            <v>VD-25218-16</v>
          </cell>
          <cell r="J249" t="str">
            <v>Công ty CPDP Minh Dân - Việt Nam</v>
          </cell>
          <cell r="K249">
            <v>52000</v>
          </cell>
          <cell r="L249">
            <v>91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ét thầu G5"/>
      <sheetName val="Điểm kỹ thuật"/>
    </sheetNames>
    <sheetDataSet>
      <sheetData sheetId="0">
        <row r="4">
          <cell r="B4">
            <v>1</v>
          </cell>
          <cell r="C4" t="str">
            <v>Acid Tranexamic</v>
          </cell>
          <cell r="D4" t="str">
            <v>250mg</v>
          </cell>
          <cell r="E4" t="str">
            <v>Cammic</v>
          </cell>
          <cell r="F4" t="str">
            <v>Hộp 50 ống, dung dịch tiêm, tiêm</v>
          </cell>
          <cell r="G4" t="str">
            <v>Ống</v>
          </cell>
          <cell r="H4">
            <v>36</v>
          </cell>
          <cell r="I4" t="str">
            <v>VD-28697-18</v>
          </cell>
          <cell r="J4" t="str">
            <v>Công ty Cổ phần Dược phẩm Vĩnh Phúc - Việt Nam</v>
          </cell>
          <cell r="K4">
            <v>350</v>
          </cell>
          <cell r="L4">
            <v>3000</v>
          </cell>
        </row>
        <row r="5">
          <cell r="B5">
            <v>2</v>
          </cell>
          <cell r="C5" t="str">
            <v>Alverin citrate; Simethicon</v>
          </cell>
          <cell r="D5" t="str">
            <v>60mg; 300mg</v>
          </cell>
          <cell r="E5" t="str">
            <v>Newstomaz</v>
          </cell>
          <cell r="F5" t="str">
            <v>Hộp 3 vỉ x 10 viên nang mềm, uống</v>
          </cell>
          <cell r="G5" t="str">
            <v>Viên</v>
          </cell>
          <cell r="H5">
            <v>36</v>
          </cell>
          <cell r="I5" t="str">
            <v>VD-21865-14</v>
          </cell>
          <cell r="J5" t="str">
            <v xml:space="preserve">Công ty cổ phần dược phẩm Me Di Sun - Việt Nam </v>
          </cell>
          <cell r="K5">
            <v>15000</v>
          </cell>
          <cell r="L5">
            <v>840</v>
          </cell>
        </row>
        <row r="6">
          <cell r="B6">
            <v>3</v>
          </cell>
          <cell r="C6" t="str">
            <v xml:space="preserve">Amlodipin; Losartan </v>
          </cell>
          <cell r="D6" t="str">
            <v>5mg; 50mg</v>
          </cell>
          <cell r="E6" t="str">
            <v>Troysar AM</v>
          </cell>
          <cell r="F6" t="str">
            <v xml:space="preserve">Hộp 10 vỉ x 10 viên, viên nén bap phim, Uống </v>
          </cell>
          <cell r="G6" t="str">
            <v>Viên</v>
          </cell>
          <cell r="H6">
            <v>24</v>
          </cell>
          <cell r="I6" t="str">
            <v>VN-11838-11 (CV 4252/QLD-ĐK ngày 14/3/2018 duy trì hiệu lực SĐK thuốc 12 tháng kể từ ngày ký)</v>
          </cell>
          <cell r="J6" t="str">
            <v>Troikaa Pharmaceuticals Ltd - India</v>
          </cell>
          <cell r="K6">
            <v>70000</v>
          </cell>
          <cell r="L6">
            <v>5200</v>
          </cell>
        </row>
        <row r="7">
          <cell r="B7">
            <v>4</v>
          </cell>
          <cell r="C7" t="str">
            <v xml:space="preserve">Betahistine </v>
          </cell>
          <cell r="D7" t="str">
            <v>16mg</v>
          </cell>
          <cell r="E7" t="str">
            <v>Vinhistin 16mg</v>
          </cell>
          <cell r="F7" t="str">
            <v>hộp 10 vỉ x 10 viên, viên nén, uống</v>
          </cell>
          <cell r="G7" t="str">
            <v>Viên</v>
          </cell>
          <cell r="H7">
            <v>36</v>
          </cell>
          <cell r="I7" t="str">
            <v>VD-29234-18</v>
          </cell>
          <cell r="J7" t="str">
            <v>Công ty Cổ phần Dược phẩm Vĩnh Phúc - Việt Nam</v>
          </cell>
          <cell r="K7">
            <v>180000</v>
          </cell>
          <cell r="L7">
            <v>231</v>
          </cell>
        </row>
        <row r="8">
          <cell r="B8">
            <v>5</v>
          </cell>
          <cell r="C8" t="str">
            <v xml:space="preserve">Carbocistein </v>
          </cell>
          <cell r="D8" t="str">
            <v>375mg</v>
          </cell>
          <cell r="E8" t="str">
            <v>MAXXMUCOUS-CC 375</v>
          </cell>
          <cell r="F8" t="str">
            <v>Hộp 10 vỉ x 10 viên, Viên nén bao phim, Uống</v>
          </cell>
          <cell r="G8" t="str">
            <v>Viên</v>
          </cell>
          <cell r="H8">
            <v>36</v>
          </cell>
          <cell r="I8" t="str">
            <v>VD-27773-17</v>
          </cell>
          <cell r="J8" t="str">
            <v>Công ty CPDP Ampharco U.S.A - Việt Nam</v>
          </cell>
          <cell r="K8">
            <v>15000</v>
          </cell>
          <cell r="L8">
            <v>806</v>
          </cell>
        </row>
        <row r="9">
          <cell r="B9">
            <v>8</v>
          </cell>
          <cell r="C9" t="str">
            <v>Dimethicone, Guaiazulene</v>
          </cell>
          <cell r="D9" t="str">
            <v>3g, 4mg</v>
          </cell>
          <cell r="E9" t="str">
            <v>Pepsane</v>
          </cell>
          <cell r="F9" t="str">
            <v>H/30 gói, Gel, Uống</v>
          </cell>
          <cell r="G9" t="str">
            <v>Gói</v>
          </cell>
          <cell r="H9">
            <v>24</v>
          </cell>
          <cell r="I9" t="str">
            <v>VN-21650-18</v>
          </cell>
          <cell r="J9" t="str">
            <v>Pharmatis - Pháp</v>
          </cell>
          <cell r="K9">
            <v>10000</v>
          </cell>
          <cell r="L9">
            <v>4330</v>
          </cell>
        </row>
        <row r="10">
          <cell r="B10">
            <v>11</v>
          </cell>
          <cell r="C10" t="str">
            <v xml:space="preserve">Fluoxetin </v>
          </cell>
          <cell r="D10" t="str">
            <v>20mg</v>
          </cell>
          <cell r="E10" t="str">
            <v>Lugtils</v>
          </cell>
          <cell r="F10" t="str">
            <v xml:space="preserve">Hộp 3 vỉ x 10 viên nén bao phim, Uống </v>
          </cell>
          <cell r="G10" t="str">
            <v>Viên</v>
          </cell>
          <cell r="H10" t="str">
            <v>36</v>
          </cell>
          <cell r="I10" t="str">
            <v>VD-22797-15</v>
          </cell>
          <cell r="J10" t="str">
            <v>Chi nhánh Công ty cổ phần dược phẩm Agimexpharm  - Nhà máy sản xuất dược phẩm Agimexpharm -Việt Nam</v>
          </cell>
          <cell r="K10">
            <v>45000</v>
          </cell>
          <cell r="L10">
            <v>840</v>
          </cell>
        </row>
        <row r="11">
          <cell r="B11">
            <v>16</v>
          </cell>
          <cell r="C11" t="str">
            <v>Hydroclorothiazide;
Telmisartan</v>
          </cell>
          <cell r="D11" t="str">
            <v>12,5mg
40mg</v>
          </cell>
          <cell r="E11" t="str">
            <v>CADISAPC 40/12.5</v>
          </cell>
          <cell r="F11" t="str">
            <v>Hộp 3 vỉ x 10 viên, Viên nén, Uống</v>
          </cell>
          <cell r="G11" t="str">
            <v xml:space="preserve">Viên </v>
          </cell>
          <cell r="H11">
            <v>36</v>
          </cell>
          <cell r="I11" t="str">
            <v>VD-31585-19</v>
          </cell>
          <cell r="J11" t="str">
            <v>Công ty CPDP Ampharco U.S.A - Việt Nam</v>
          </cell>
          <cell r="K11">
            <v>5000</v>
          </cell>
          <cell r="L11">
            <v>1428</v>
          </cell>
        </row>
        <row r="12">
          <cell r="B12">
            <v>17</v>
          </cell>
          <cell r="C12" t="str">
            <v>Insulin 30/70</v>
          </cell>
          <cell r="D12" t="str">
            <v>100UI/ml</v>
          </cell>
          <cell r="E12" t="str">
            <v>WOSULIN 30/70</v>
          </cell>
          <cell r="F12" t="str">
            <v>Hộp 1 lọ 10 ml - Dung dịch tiêm
 - Tiêm</v>
          </cell>
          <cell r="G12" t="str">
            <v>Lọ</v>
          </cell>
          <cell r="H12" t="str">
            <v>24</v>
          </cell>
          <cell r="I12" t="str">
            <v>VN-13912-11</v>
          </cell>
          <cell r="J12" t="str">
            <v>Wockhardt Ltd.
 - Ấn Độ</v>
          </cell>
          <cell r="K12">
            <v>2300</v>
          </cell>
          <cell r="L12">
            <v>79000</v>
          </cell>
        </row>
        <row r="13">
          <cell r="B13">
            <v>18</v>
          </cell>
          <cell r="C13" t="str">
            <v>Kali iodid + Natri iodid</v>
          </cell>
          <cell r="D13" t="str">
            <v>(3mg+3mg)/ml</v>
          </cell>
          <cell r="E13" t="str">
            <v>Posod eye drops</v>
          </cell>
          <cell r="F13" t="str">
            <v>Hộp 1 lọ 10ml - Thuốc nhỏ mắt</v>
          </cell>
          <cell r="G13" t="str">
            <v>Lọ</v>
          </cell>
          <cell r="H13">
            <v>24</v>
          </cell>
          <cell r="I13" t="str">
            <v>VN-18428-14</v>
          </cell>
          <cell r="J13" t="str">
            <v>Hanlim Pharm
Hàn Quốc</v>
          </cell>
          <cell r="K13">
            <v>6000</v>
          </cell>
          <cell r="L13">
            <v>27615</v>
          </cell>
        </row>
        <row r="14">
          <cell r="B14">
            <v>20</v>
          </cell>
          <cell r="C14" t="str">
            <v>Levobupivacaine</v>
          </cell>
          <cell r="D14" t="str">
            <v>5mg/ml</v>
          </cell>
          <cell r="E14" t="str">
            <v>Chirocaine 5mg/ml Ampoule 10x10ml</v>
          </cell>
          <cell r="F14" t="str">
            <v>Hộp 10 ống x 10ml;
Dung dịch tiêm;
Tiêm</v>
          </cell>
          <cell r="G14" t="str">
            <v>Ống</v>
          </cell>
          <cell r="H14" t="str">
            <v>24</v>
          </cell>
          <cell r="I14" t="str">
            <v>VN-20363-17</v>
          </cell>
          <cell r="J14" t="str">
            <v>Curida AS.; Đóng gói và tiệt trùng:  Abbvie S.R.L - 
CSSX: Na Uy, đóng gói: Ý</v>
          </cell>
          <cell r="K14">
            <v>50</v>
          </cell>
          <cell r="L14">
            <v>120000</v>
          </cell>
        </row>
        <row r="15">
          <cell r="B15">
            <v>21</v>
          </cell>
          <cell r="C15" t="str">
            <v>Lidocain; Adrenalin</v>
          </cell>
          <cell r="D15" t="str">
            <v>2%; 0.001%</v>
          </cell>
          <cell r="E15" t="str">
            <v>Lidonalin</v>
          </cell>
          <cell r="F15" t="str">
            <v>Hộp  10 ống, dung dịch tiêm, tiêm</v>
          </cell>
          <cell r="G15" t="str">
            <v>Ống đạn</v>
          </cell>
          <cell r="H15">
            <v>36</v>
          </cell>
          <cell r="I15" t="str">
            <v>VD-21404-14</v>
          </cell>
          <cell r="J15" t="str">
            <v>Công ty Cổ phần Dược phẩm Vĩnh Phúc - Việt Nam</v>
          </cell>
          <cell r="K15">
            <v>19010</v>
          </cell>
          <cell r="L15">
            <v>4410</v>
          </cell>
        </row>
        <row r="16">
          <cell r="B16">
            <v>22</v>
          </cell>
          <cell r="C16" t="str">
            <v xml:space="preserve">Lisinopril; Hydrochlorothiazide </v>
          </cell>
          <cell r="D16" t="str">
            <v xml:space="preserve">20mg; 12,5mg </v>
          </cell>
          <cell r="E16" t="str">
            <v>MAXXCARDIO-L 20 PLUS</v>
          </cell>
          <cell r="F16" t="str">
            <v>Hộp 3 vỉ x 10 viên, Viên nén bao phim, Uống</v>
          </cell>
          <cell r="G16" t="str">
            <v xml:space="preserve">Viên </v>
          </cell>
          <cell r="H16">
            <v>36</v>
          </cell>
          <cell r="I16" t="str">
            <v>VD-27768-17</v>
          </cell>
          <cell r="J16" t="str">
            <v>Công ty CPDP Ampharco U.S.A - Việt Nam</v>
          </cell>
          <cell r="K16">
            <v>10000</v>
          </cell>
          <cell r="L16">
            <v>2168</v>
          </cell>
        </row>
        <row r="17">
          <cell r="B17">
            <v>25</v>
          </cell>
          <cell r="C17" t="str">
            <v>Misoprostol</v>
          </cell>
          <cell r="D17" t="str">
            <v>200mcg</v>
          </cell>
          <cell r="E17" t="str">
            <v>PG-ONE</v>
          </cell>
          <cell r="F17" t="str">
            <v>Hộp 10 vỉ x 10 viên. - Viên nén bao phim
 - Uống</v>
          </cell>
          <cell r="G17" t="str">
            <v>Viên</v>
          </cell>
          <cell r="H17" t="str">
            <v>24</v>
          </cell>
          <cell r="I17" t="str">
            <v>VN-15403-12, gia hạn SĐK CV 24031/QLD-ĐK đến 28/12/2019</v>
          </cell>
          <cell r="J17" t="str">
            <v>Pulse Pharmaceuticals Pvt Ltd - Ấn Độ</v>
          </cell>
          <cell r="K17">
            <v>21000</v>
          </cell>
          <cell r="L17">
            <v>3400</v>
          </cell>
        </row>
        <row r="18">
          <cell r="B18">
            <v>28</v>
          </cell>
          <cell r="C18" t="str">
            <v xml:space="preserve">Oxcarbazepine </v>
          </cell>
          <cell r="D18" t="str">
            <v>300mg</v>
          </cell>
          <cell r="E18" t="str">
            <v>Oxcarbazepine Tablets 300mg</v>
          </cell>
          <cell r="F18" t="str">
            <v>Hộp 3 vỉ x 10 viên, Viên nén bao phim, Uống</v>
          </cell>
          <cell r="G18" t="str">
            <v>Viên</v>
          </cell>
          <cell r="H18">
            <v>24</v>
          </cell>
          <cell r="I18" t="str">
            <v>VN-17991-14 (Cam kết + thẻ kho)</v>
          </cell>
          <cell r="J18" t="str">
            <v>Jubilant Generics Limited - Ấn Độ</v>
          </cell>
          <cell r="K18">
            <v>2000</v>
          </cell>
          <cell r="L18">
            <v>2900</v>
          </cell>
        </row>
        <row r="19">
          <cell r="B19">
            <v>29</v>
          </cell>
          <cell r="C19" t="str">
            <v>Piracetam</v>
          </cell>
          <cell r="D19" t="str">
            <v>1g</v>
          </cell>
          <cell r="E19" t="str">
            <v>Piracetam Kabi 1g/5ml</v>
          </cell>
          <cell r="F19" t="str">
            <v>Hộp 12 ống x 5ml dung dịch thuốc, tiêm</v>
          </cell>
          <cell r="G19" t="str">
            <v>Ống</v>
          </cell>
          <cell r="H19">
            <v>36</v>
          </cell>
          <cell r="I19" t="str">
            <v>VD-25362-16</v>
          </cell>
          <cell r="J19" t="str">
            <v>Công ty cổ phần Fresenius Kabi Việt Nam, Việt Nam</v>
          </cell>
          <cell r="K19">
            <v>500</v>
          </cell>
          <cell r="L19">
            <v>1407</v>
          </cell>
        </row>
        <row r="20">
          <cell r="B20">
            <v>30</v>
          </cell>
          <cell r="C20" t="str">
            <v>Tacrolimus</v>
          </cell>
          <cell r="D20" t="str">
            <v>100mg/ 100g</v>
          </cell>
          <cell r="E20" t="str">
            <v>SOVALIMUS 0,1%</v>
          </cell>
          <cell r="F20" t="str">
            <v>Hộp 1 tuýp x 10g - Thuốc mỡ
 - Dùng ngoài</v>
          </cell>
          <cell r="G20" t="str">
            <v>Tuýp</v>
          </cell>
          <cell r="H20" t="str">
            <v>36</v>
          </cell>
          <cell r="I20" t="str">
            <v>VD-21616-14</v>
          </cell>
          <cell r="J20" t="str">
            <v>Công Ty Cổ Phần Dược Hà Tĩnh
 - Việt Nam</v>
          </cell>
          <cell r="K20">
            <v>200</v>
          </cell>
          <cell r="L20">
            <v>140000</v>
          </cell>
        </row>
        <row r="21">
          <cell r="B21">
            <v>31</v>
          </cell>
          <cell r="C21" t="str">
            <v>Tacrolimus</v>
          </cell>
          <cell r="D21" t="str">
            <v>30mg/ 100g</v>
          </cell>
          <cell r="E21" t="str">
            <v>SOVALIMUS 0,03%</v>
          </cell>
          <cell r="F21" t="str">
            <v>Hộp 1 tuýp x 10g - Thuốc mỡ
 - Dùng ngoài</v>
          </cell>
          <cell r="G21" t="str">
            <v>Tuýp</v>
          </cell>
          <cell r="H21" t="str">
            <v>36</v>
          </cell>
          <cell r="I21" t="str">
            <v>VD-26261-17</v>
          </cell>
          <cell r="J21" t="str">
            <v>Công Ty Cổ Phần Dược Hà Tĩnh
 - Việt Nam</v>
          </cell>
          <cell r="K21">
            <v>500</v>
          </cell>
          <cell r="L21">
            <v>125000</v>
          </cell>
        </row>
        <row r="22">
          <cell r="B22">
            <v>32</v>
          </cell>
          <cell r="C22" t="str">
            <v>Terbutaline</v>
          </cell>
          <cell r="D22" t="str">
            <v>0,5mg</v>
          </cell>
          <cell r="E22" t="str">
            <v>Vinterlin</v>
          </cell>
          <cell r="F22" t="str">
            <v>Hộp 50 ống, dung dịch tiêm, tiêm</v>
          </cell>
          <cell r="G22" t="str">
            <v>Ống</v>
          </cell>
          <cell r="H22">
            <v>24</v>
          </cell>
          <cell r="I22" t="str">
            <v>VD-20895-14</v>
          </cell>
          <cell r="J22" t="str">
            <v>Công ty Cổ phần Dược phẩm Vĩnh Phúc - Việt Nam</v>
          </cell>
          <cell r="K22">
            <v>100</v>
          </cell>
          <cell r="L22">
            <v>4830</v>
          </cell>
        </row>
        <row r="23">
          <cell r="B23">
            <v>33</v>
          </cell>
          <cell r="C23" t="str">
            <v>Tobramycin</v>
          </cell>
          <cell r="D23" t="str">
            <v>0.3%</v>
          </cell>
          <cell r="E23" t="str">
            <v>Bralcib Eye Drops</v>
          </cell>
          <cell r="F23" t="str">
            <v>Hộp 1 lọ 10ml, Dung dịch nhỏ mắt, Nhỏ mắt</v>
          </cell>
          <cell r="G23" t="str">
            <v>Lọ</v>
          </cell>
          <cell r="H23">
            <v>36</v>
          </cell>
          <cell r="I23" t="str">
            <v>VN-15214-12(CV gia hạn 9258/QLD-ĐK ngày 01/08/2018)</v>
          </cell>
          <cell r="J23" t="str">
            <v>Atco Laboratories Ltd - Pakistan</v>
          </cell>
          <cell r="K23">
            <v>17400</v>
          </cell>
          <cell r="L23">
            <v>17200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D190"/>
  <sheetViews>
    <sheetView zoomScale="70" zoomScaleNormal="70" workbookViewId="0">
      <selection activeCell="A2" sqref="A2:XFD95"/>
    </sheetView>
  </sheetViews>
  <sheetFormatPr defaultRowHeight="12.75" x14ac:dyDescent="0.2"/>
  <cols>
    <col min="2" max="2" width="20.42578125" customWidth="1"/>
    <col min="3" max="3" width="12.42578125" customWidth="1"/>
  </cols>
  <sheetData>
    <row r="1" spans="1:30" s="23" customFormat="1" ht="38.25" x14ac:dyDescent="0.2">
      <c r="A1" s="38" t="s">
        <v>248</v>
      </c>
      <c r="B1" s="74" t="s">
        <v>102</v>
      </c>
      <c r="C1" s="13" t="s">
        <v>254</v>
      </c>
      <c r="D1" s="38" t="s">
        <v>103</v>
      </c>
      <c r="E1" s="38" t="s">
        <v>570</v>
      </c>
      <c r="F1" s="459" t="s">
        <v>807</v>
      </c>
      <c r="G1" s="308" t="s">
        <v>808</v>
      </c>
      <c r="H1" s="459" t="s">
        <v>809</v>
      </c>
      <c r="I1" s="459" t="s">
        <v>219</v>
      </c>
      <c r="J1" s="459" t="s">
        <v>220</v>
      </c>
      <c r="K1" s="459" t="s">
        <v>221</v>
      </c>
      <c r="L1" s="308" t="s">
        <v>222</v>
      </c>
      <c r="M1" s="459" t="s">
        <v>223</v>
      </c>
      <c r="N1" s="308" t="s">
        <v>224</v>
      </c>
      <c r="O1" s="459" t="s">
        <v>867</v>
      </c>
      <c r="P1" s="459" t="s">
        <v>225</v>
      </c>
      <c r="Q1" s="459" t="s">
        <v>226</v>
      </c>
      <c r="R1" s="463" t="s">
        <v>426</v>
      </c>
      <c r="S1" s="459" t="s">
        <v>253</v>
      </c>
      <c r="T1" s="459" t="s">
        <v>227</v>
      </c>
      <c r="U1" s="459" t="s">
        <v>259</v>
      </c>
      <c r="V1" s="459" t="s">
        <v>228</v>
      </c>
      <c r="W1" s="308" t="s">
        <v>427</v>
      </c>
      <c r="X1" s="459" t="s">
        <v>428</v>
      </c>
      <c r="Y1" s="459" t="s">
        <v>425</v>
      </c>
      <c r="Z1" s="1" t="s">
        <v>566</v>
      </c>
      <c r="AA1" s="77">
        <v>2018</v>
      </c>
      <c r="AB1" s="77" t="s">
        <v>1572</v>
      </c>
      <c r="AC1" s="27">
        <v>2017</v>
      </c>
      <c r="AD1" s="50" t="s">
        <v>980</v>
      </c>
    </row>
    <row r="97" spans="1:30" s="14" customFormat="1" ht="56.25" customHeight="1" x14ac:dyDescent="0.2">
      <c r="A97" s="61" t="s">
        <v>995</v>
      </c>
      <c r="B97" s="37" t="s">
        <v>836</v>
      </c>
      <c r="C97" s="61" t="s">
        <v>332</v>
      </c>
      <c r="D97" s="61" t="s">
        <v>123</v>
      </c>
      <c r="E97" s="61" t="s">
        <v>402</v>
      </c>
      <c r="F97" s="172"/>
      <c r="G97" s="172"/>
      <c r="H97" s="172"/>
      <c r="I97" s="133"/>
      <c r="J97" s="506"/>
      <c r="K97" s="460">
        <v>50</v>
      </c>
      <c r="L97" s="172"/>
      <c r="M97" s="172"/>
      <c r="N97" s="172"/>
      <c r="O97" s="172"/>
      <c r="P97" s="172"/>
      <c r="Q97" s="172"/>
      <c r="R97" s="172"/>
      <c r="S97" s="319"/>
      <c r="T97" s="172"/>
      <c r="U97" s="172"/>
      <c r="V97" s="101"/>
      <c r="W97" s="172"/>
      <c r="X97" s="172"/>
      <c r="Y97" s="172"/>
      <c r="Z97" s="70">
        <f t="shared" ref="Z97:Z128" si="0">SUM(F97:Y97)</f>
        <v>50</v>
      </c>
      <c r="AA97" s="79">
        <v>96870</v>
      </c>
      <c r="AB97" s="79"/>
      <c r="AC97" s="70">
        <v>96871</v>
      </c>
      <c r="AD97" s="69">
        <f t="shared" ref="AD97:AD105" si="1">AC97*K97</f>
        <v>4843550</v>
      </c>
    </row>
    <row r="98" spans="1:30" s="14" customFormat="1" ht="80.25" customHeight="1" x14ac:dyDescent="0.2">
      <c r="A98" s="61" t="s">
        <v>995</v>
      </c>
      <c r="B98" s="37" t="s">
        <v>1061</v>
      </c>
      <c r="C98" s="61" t="s">
        <v>971</v>
      </c>
      <c r="D98" s="61" t="s">
        <v>846</v>
      </c>
      <c r="E98" s="63" t="s">
        <v>972</v>
      </c>
      <c r="F98" s="172"/>
      <c r="G98" s="172"/>
      <c r="H98" s="172"/>
      <c r="I98" s="133"/>
      <c r="J98" s="506"/>
      <c r="K98" s="460">
        <v>200</v>
      </c>
      <c r="L98" s="172"/>
      <c r="M98" s="172"/>
      <c r="N98" s="172"/>
      <c r="O98" s="172"/>
      <c r="P98" s="172"/>
      <c r="Q98" s="172"/>
      <c r="R98" s="172"/>
      <c r="S98" s="319"/>
      <c r="T98" s="172"/>
      <c r="U98" s="172"/>
      <c r="V98" s="313"/>
      <c r="W98" s="172"/>
      <c r="X98" s="172"/>
      <c r="Y98" s="172"/>
      <c r="Z98" s="70">
        <f t="shared" si="0"/>
        <v>200</v>
      </c>
      <c r="AA98" s="80">
        <v>132323</v>
      </c>
      <c r="AB98" s="80"/>
      <c r="AC98" s="70">
        <v>132323</v>
      </c>
      <c r="AD98" s="69">
        <f t="shared" si="1"/>
        <v>26464600</v>
      </c>
    </row>
    <row r="99" spans="1:30" s="14" customFormat="1" ht="77.25" customHeight="1" x14ac:dyDescent="0.2">
      <c r="A99" s="61" t="s">
        <v>995</v>
      </c>
      <c r="B99" s="37" t="s">
        <v>1322</v>
      </c>
      <c r="C99" s="61" t="s">
        <v>973</v>
      </c>
      <c r="D99" s="61" t="s">
        <v>974</v>
      </c>
      <c r="E99" s="63" t="s">
        <v>975</v>
      </c>
      <c r="F99" s="172"/>
      <c r="G99" s="172"/>
      <c r="H99" s="172"/>
      <c r="I99" s="133"/>
      <c r="J99" s="506"/>
      <c r="K99" s="460">
        <v>200</v>
      </c>
      <c r="L99" s="172"/>
      <c r="M99" s="172"/>
      <c r="N99" s="172"/>
      <c r="O99" s="172"/>
      <c r="P99" s="172"/>
      <c r="Q99" s="172"/>
      <c r="R99" s="172"/>
      <c r="S99" s="319"/>
      <c r="T99" s="172"/>
      <c r="U99" s="172"/>
      <c r="V99" s="111"/>
      <c r="W99" s="172"/>
      <c r="X99" s="172"/>
      <c r="Y99" s="172"/>
      <c r="Z99" s="70">
        <f t="shared" si="0"/>
        <v>200</v>
      </c>
      <c r="AA99" s="80">
        <v>16074</v>
      </c>
      <c r="AB99" s="80"/>
      <c r="AC99" s="70">
        <v>16075</v>
      </c>
      <c r="AD99" s="69">
        <f t="shared" si="1"/>
        <v>3215000</v>
      </c>
    </row>
    <row r="100" spans="1:30" s="14" customFormat="1" ht="48.75" customHeight="1" x14ac:dyDescent="0.2">
      <c r="A100" s="61" t="s">
        <v>995</v>
      </c>
      <c r="B100" s="37" t="s">
        <v>976</v>
      </c>
      <c r="C100" s="61" t="s">
        <v>977</v>
      </c>
      <c r="D100" s="61" t="s">
        <v>232</v>
      </c>
      <c r="E100" s="63" t="s">
        <v>978</v>
      </c>
      <c r="F100" s="172"/>
      <c r="G100" s="172"/>
      <c r="H100" s="172"/>
      <c r="I100" s="133"/>
      <c r="J100" s="506"/>
      <c r="K100" s="460">
        <v>200</v>
      </c>
      <c r="L100" s="172"/>
      <c r="M100" s="172"/>
      <c r="N100" s="172"/>
      <c r="O100" s="172"/>
      <c r="P100" s="172"/>
      <c r="Q100" s="172"/>
      <c r="R100" s="172"/>
      <c r="S100" s="319"/>
      <c r="T100" s="172"/>
      <c r="U100" s="172"/>
      <c r="V100" s="313"/>
      <c r="W100" s="172"/>
      <c r="X100" s="172"/>
      <c r="Y100" s="172"/>
      <c r="Z100" s="70">
        <f t="shared" si="0"/>
        <v>200</v>
      </c>
      <c r="AA100" s="80">
        <v>22761</v>
      </c>
      <c r="AB100" s="256">
        <v>22761</v>
      </c>
      <c r="AC100" s="70">
        <v>22761</v>
      </c>
      <c r="AD100" s="69">
        <f t="shared" si="1"/>
        <v>4552200</v>
      </c>
    </row>
    <row r="101" spans="1:30" s="14" customFormat="1" ht="48.75" customHeight="1" x14ac:dyDescent="0.2">
      <c r="A101" s="61" t="s">
        <v>995</v>
      </c>
      <c r="B101" s="167" t="s">
        <v>990</v>
      </c>
      <c r="C101" s="73" t="s">
        <v>991</v>
      </c>
      <c r="D101" s="61" t="s">
        <v>123</v>
      </c>
      <c r="E101" s="61" t="s">
        <v>992</v>
      </c>
      <c r="F101" s="172"/>
      <c r="G101" s="172"/>
      <c r="H101" s="172"/>
      <c r="I101" s="133"/>
      <c r="J101" s="506"/>
      <c r="K101" s="460">
        <v>500</v>
      </c>
      <c r="L101" s="172"/>
      <c r="M101" s="172"/>
      <c r="N101" s="172"/>
      <c r="O101" s="172"/>
      <c r="P101" s="172"/>
      <c r="Q101" s="172"/>
      <c r="R101" s="172"/>
      <c r="S101" s="319"/>
      <c r="T101" s="172"/>
      <c r="U101" s="172"/>
      <c r="V101" s="101"/>
      <c r="W101" s="172"/>
      <c r="X101" s="172"/>
      <c r="Y101" s="172"/>
      <c r="Z101" s="70">
        <f t="shared" si="0"/>
        <v>500</v>
      </c>
      <c r="AA101" s="80">
        <v>190000</v>
      </c>
      <c r="AB101" s="80"/>
      <c r="AC101" s="70">
        <v>190000</v>
      </c>
      <c r="AD101" s="69">
        <f t="shared" si="1"/>
        <v>95000000</v>
      </c>
    </row>
    <row r="102" spans="1:30" s="14" customFormat="1" ht="48.75" customHeight="1" x14ac:dyDescent="0.2">
      <c r="A102" s="61" t="s">
        <v>995</v>
      </c>
      <c r="B102" s="37" t="s">
        <v>161</v>
      </c>
      <c r="C102" s="59" t="s">
        <v>158</v>
      </c>
      <c r="D102" s="61" t="s">
        <v>110</v>
      </c>
      <c r="E102" s="63" t="s">
        <v>575</v>
      </c>
      <c r="F102" s="172"/>
      <c r="G102" s="172"/>
      <c r="H102" s="172"/>
      <c r="I102" s="133"/>
      <c r="J102" s="506"/>
      <c r="K102" s="460">
        <v>5000</v>
      </c>
      <c r="L102" s="172"/>
      <c r="M102" s="172"/>
      <c r="N102" s="172"/>
      <c r="O102" s="172"/>
      <c r="P102" s="172"/>
      <c r="Q102" s="172"/>
      <c r="R102" s="172"/>
      <c r="S102" s="319"/>
      <c r="T102" s="172"/>
      <c r="U102" s="172"/>
      <c r="V102" s="101"/>
      <c r="W102" s="172"/>
      <c r="X102" s="172"/>
      <c r="Y102" s="172"/>
      <c r="Z102" s="70">
        <f t="shared" si="0"/>
        <v>5000</v>
      </c>
      <c r="AA102" s="80">
        <v>12400</v>
      </c>
      <c r="AB102" s="257">
        <v>22456</v>
      </c>
      <c r="AC102" s="70">
        <v>12100</v>
      </c>
      <c r="AD102" s="69">
        <f t="shared" si="1"/>
        <v>60500000</v>
      </c>
    </row>
    <row r="103" spans="1:30" s="14" customFormat="1" ht="48.75" customHeight="1" x14ac:dyDescent="0.2">
      <c r="A103" s="61" t="s">
        <v>995</v>
      </c>
      <c r="B103" s="37" t="s">
        <v>159</v>
      </c>
      <c r="C103" s="59" t="s">
        <v>119</v>
      </c>
      <c r="D103" s="61" t="s">
        <v>110</v>
      </c>
      <c r="E103" s="63" t="s">
        <v>575</v>
      </c>
      <c r="F103" s="318"/>
      <c r="G103" s="318"/>
      <c r="H103" s="318"/>
      <c r="I103" s="133"/>
      <c r="J103" s="507"/>
      <c r="K103" s="489">
        <v>5000</v>
      </c>
      <c r="L103" s="172"/>
      <c r="M103" s="172"/>
      <c r="N103" s="172"/>
      <c r="O103" s="172"/>
      <c r="P103" s="172"/>
      <c r="Q103" s="172"/>
      <c r="R103" s="172"/>
      <c r="S103" s="319"/>
      <c r="T103" s="172"/>
      <c r="U103" s="172"/>
      <c r="V103" s="101"/>
      <c r="W103" s="172"/>
      <c r="X103" s="172"/>
      <c r="Y103" s="172"/>
      <c r="Z103" s="70">
        <f t="shared" si="0"/>
        <v>5000</v>
      </c>
      <c r="AA103" s="80">
        <v>7360</v>
      </c>
      <c r="AB103" s="256">
        <v>7360</v>
      </c>
      <c r="AC103" s="70">
        <v>7360</v>
      </c>
      <c r="AD103" s="69">
        <f t="shared" si="1"/>
        <v>36800000</v>
      </c>
    </row>
    <row r="104" spans="1:30" s="14" customFormat="1" ht="48.75" customHeight="1" x14ac:dyDescent="0.2">
      <c r="A104" s="61" t="s">
        <v>995</v>
      </c>
      <c r="B104" s="37" t="s">
        <v>1033</v>
      </c>
      <c r="C104" s="61" t="s">
        <v>130</v>
      </c>
      <c r="D104" s="61" t="s">
        <v>110</v>
      </c>
      <c r="E104" s="63" t="s">
        <v>575</v>
      </c>
      <c r="F104" s="318"/>
      <c r="G104" s="318"/>
      <c r="H104" s="318"/>
      <c r="I104" s="133"/>
      <c r="J104" s="507"/>
      <c r="K104" s="489">
        <v>15000</v>
      </c>
      <c r="L104" s="172"/>
      <c r="M104" s="172"/>
      <c r="N104" s="172"/>
      <c r="O104" s="172"/>
      <c r="P104" s="172"/>
      <c r="Q104" s="172"/>
      <c r="R104" s="172"/>
      <c r="S104" s="319"/>
      <c r="T104" s="172"/>
      <c r="U104" s="172"/>
      <c r="V104" s="101"/>
      <c r="W104" s="172"/>
      <c r="X104" s="172"/>
      <c r="Y104" s="172"/>
      <c r="Z104" s="70">
        <f t="shared" si="0"/>
        <v>15000</v>
      </c>
      <c r="AA104" s="80">
        <v>4796</v>
      </c>
      <c r="AB104" s="256">
        <v>4796</v>
      </c>
      <c r="AC104" s="70">
        <v>4796</v>
      </c>
      <c r="AD104" s="69">
        <f t="shared" si="1"/>
        <v>71940000</v>
      </c>
    </row>
    <row r="105" spans="1:30" s="14" customFormat="1" ht="48.75" customHeight="1" x14ac:dyDescent="0.2">
      <c r="A105" s="61" t="s">
        <v>995</v>
      </c>
      <c r="B105" s="37" t="s">
        <v>318</v>
      </c>
      <c r="C105" s="59" t="s">
        <v>319</v>
      </c>
      <c r="D105" s="61" t="s">
        <v>948</v>
      </c>
      <c r="E105" s="39" t="s">
        <v>1323</v>
      </c>
      <c r="F105" s="318"/>
      <c r="G105" s="318"/>
      <c r="H105" s="318"/>
      <c r="I105" s="133"/>
      <c r="J105" s="507"/>
      <c r="K105" s="489">
        <v>20000</v>
      </c>
      <c r="L105" s="172"/>
      <c r="M105" s="172"/>
      <c r="N105" s="172"/>
      <c r="O105" s="172"/>
      <c r="P105" s="172"/>
      <c r="Q105" s="172"/>
      <c r="R105" s="172"/>
      <c r="S105" s="319"/>
      <c r="T105" s="172"/>
      <c r="U105" s="172"/>
      <c r="V105" s="101"/>
      <c r="W105" s="172"/>
      <c r="X105" s="172"/>
      <c r="Y105" s="172"/>
      <c r="Z105" s="70">
        <f t="shared" si="0"/>
        <v>20000</v>
      </c>
      <c r="AA105" s="80">
        <v>5163</v>
      </c>
      <c r="AB105" s="80"/>
      <c r="AC105" s="70">
        <v>5318</v>
      </c>
      <c r="AD105" s="69">
        <f t="shared" si="1"/>
        <v>106360000</v>
      </c>
    </row>
    <row r="106" spans="1:30" s="14" customFormat="1" ht="25.5" x14ac:dyDescent="0.2">
      <c r="A106" s="90" t="s">
        <v>1063</v>
      </c>
      <c r="B106" s="192" t="s">
        <v>1308</v>
      </c>
      <c r="C106" s="91" t="s">
        <v>130</v>
      </c>
      <c r="D106" s="91" t="s">
        <v>110</v>
      </c>
      <c r="E106" s="90" t="s">
        <v>575</v>
      </c>
      <c r="F106" s="309"/>
      <c r="G106" s="309"/>
      <c r="H106" s="309"/>
      <c r="I106" s="509">
        <v>2000</v>
      </c>
      <c r="J106" s="505"/>
      <c r="K106" s="309"/>
      <c r="L106" s="309"/>
      <c r="M106" s="309"/>
      <c r="N106" s="309"/>
      <c r="O106" s="309"/>
      <c r="P106" s="309"/>
      <c r="Q106" s="309"/>
      <c r="R106" s="309"/>
      <c r="S106" s="319"/>
      <c r="T106" s="309"/>
      <c r="U106" s="309"/>
      <c r="V106" s="101"/>
      <c r="W106" s="309"/>
      <c r="X106" s="309"/>
      <c r="Y106" s="309"/>
      <c r="Z106" s="70">
        <f t="shared" si="0"/>
        <v>2000</v>
      </c>
      <c r="AA106" s="423">
        <v>10000</v>
      </c>
      <c r="AB106" s="257">
        <v>4796</v>
      </c>
      <c r="AC106" s="28"/>
      <c r="AD106" s="28"/>
    </row>
    <row r="107" spans="1:30" s="14" customFormat="1" ht="25.5" x14ac:dyDescent="0.2">
      <c r="A107" s="90" t="s">
        <v>1063</v>
      </c>
      <c r="B107" s="187" t="s">
        <v>164</v>
      </c>
      <c r="C107" s="84" t="s">
        <v>125</v>
      </c>
      <c r="D107" s="85" t="s">
        <v>110</v>
      </c>
      <c r="E107" s="86" t="s">
        <v>575</v>
      </c>
      <c r="F107" s="309"/>
      <c r="G107" s="309"/>
      <c r="H107" s="309"/>
      <c r="I107" s="510">
        <v>30000</v>
      </c>
      <c r="J107" s="505"/>
      <c r="K107" s="309"/>
      <c r="L107" s="309"/>
      <c r="M107" s="309"/>
      <c r="N107" s="309"/>
      <c r="O107" s="309"/>
      <c r="P107" s="309"/>
      <c r="Q107" s="309"/>
      <c r="R107" s="309"/>
      <c r="S107" s="309"/>
      <c r="T107" s="309"/>
      <c r="U107" s="309"/>
      <c r="V107" s="101"/>
      <c r="W107" s="309"/>
      <c r="X107" s="309"/>
      <c r="Y107" s="309"/>
      <c r="Z107" s="70">
        <f t="shared" si="0"/>
        <v>30000</v>
      </c>
      <c r="AA107" s="424">
        <v>7000</v>
      </c>
      <c r="AB107" s="424">
        <v>0</v>
      </c>
      <c r="AC107" s="28"/>
      <c r="AD107" s="28"/>
    </row>
    <row r="108" spans="1:30" s="14" customFormat="1" ht="14.25" x14ac:dyDescent="0.2">
      <c r="A108" s="90" t="s">
        <v>1063</v>
      </c>
      <c r="B108" s="87" t="s">
        <v>1049</v>
      </c>
      <c r="C108" s="88" t="s">
        <v>140</v>
      </c>
      <c r="D108" s="89" t="s">
        <v>115</v>
      </c>
      <c r="E108" s="89" t="s">
        <v>948</v>
      </c>
      <c r="F108" s="309"/>
      <c r="G108" s="309"/>
      <c r="H108" s="309"/>
      <c r="I108" s="510">
        <v>10000</v>
      </c>
      <c r="J108" s="505"/>
      <c r="K108" s="309"/>
      <c r="L108" s="309"/>
      <c r="M108" s="309"/>
      <c r="N108" s="309"/>
      <c r="O108" s="309"/>
      <c r="P108" s="309"/>
      <c r="Q108" s="309"/>
      <c r="R108" s="309"/>
      <c r="S108" s="309"/>
      <c r="T108" s="309"/>
      <c r="U108" s="309"/>
      <c r="V108" s="111"/>
      <c r="W108" s="309"/>
      <c r="X108" s="309"/>
      <c r="Y108" s="309"/>
      <c r="Z108" s="70">
        <f t="shared" si="0"/>
        <v>10000</v>
      </c>
      <c r="AA108" s="425">
        <v>7794</v>
      </c>
      <c r="AB108" s="257">
        <v>7777</v>
      </c>
      <c r="AC108" s="28"/>
      <c r="AD108" s="28"/>
    </row>
    <row r="109" spans="1:30" s="14" customFormat="1" ht="36" x14ac:dyDescent="0.2">
      <c r="A109" s="90" t="s">
        <v>1063</v>
      </c>
      <c r="B109" s="92" t="s">
        <v>122</v>
      </c>
      <c r="C109" s="93" t="s">
        <v>113</v>
      </c>
      <c r="D109" s="94" t="s">
        <v>123</v>
      </c>
      <c r="E109" s="94" t="s">
        <v>1324</v>
      </c>
      <c r="F109" s="309"/>
      <c r="G109" s="309"/>
      <c r="H109" s="309"/>
      <c r="I109" s="491">
        <v>200</v>
      </c>
      <c r="J109" s="505"/>
      <c r="K109" s="309"/>
      <c r="L109" s="309"/>
      <c r="M109" s="309"/>
      <c r="N109" s="309"/>
      <c r="O109" s="309"/>
      <c r="P109" s="309"/>
      <c r="Q109" s="309"/>
      <c r="R109" s="309"/>
      <c r="S109" s="309"/>
      <c r="T109" s="309"/>
      <c r="U109" s="309"/>
      <c r="V109" s="101"/>
      <c r="W109" s="309"/>
      <c r="X109" s="309"/>
      <c r="Y109" s="309"/>
      <c r="Z109" s="70">
        <f t="shared" si="0"/>
        <v>200</v>
      </c>
      <c r="AA109" s="426">
        <v>37600</v>
      </c>
      <c r="AB109" s="257">
        <v>40900</v>
      </c>
      <c r="AC109" s="28"/>
      <c r="AD109" s="28"/>
    </row>
    <row r="110" spans="1:30" s="14" customFormat="1" ht="38.25" x14ac:dyDescent="0.2">
      <c r="A110" s="326">
        <v>209</v>
      </c>
      <c r="B110" s="327" t="s">
        <v>1454</v>
      </c>
      <c r="C110" s="328" t="s">
        <v>1455</v>
      </c>
      <c r="D110" s="326" t="s">
        <v>132</v>
      </c>
      <c r="E110" s="83" t="s">
        <v>1456</v>
      </c>
      <c r="F110" s="406"/>
      <c r="G110" s="309"/>
      <c r="H110" s="309"/>
      <c r="I110" s="309"/>
      <c r="J110" s="505"/>
      <c r="K110" s="309"/>
      <c r="L110" s="309"/>
      <c r="M110" s="309"/>
      <c r="N110" s="309"/>
      <c r="O110" s="309"/>
      <c r="P110" s="309"/>
      <c r="Q110" s="309"/>
      <c r="R110" s="309"/>
      <c r="S110" s="309"/>
      <c r="T110" s="309"/>
      <c r="U110" s="309"/>
      <c r="V110" s="111"/>
      <c r="W110" s="309"/>
      <c r="X110" s="309"/>
      <c r="Y110" s="547">
        <v>1000</v>
      </c>
      <c r="Z110" s="70">
        <f t="shared" si="0"/>
        <v>1000</v>
      </c>
      <c r="AA110" s="427">
        <v>63200</v>
      </c>
      <c r="AB110" s="256">
        <v>63200</v>
      </c>
      <c r="AC110" s="28"/>
      <c r="AD110" s="28"/>
    </row>
    <row r="111" spans="1:30" s="14" customFormat="1" ht="38.25" x14ac:dyDescent="0.2">
      <c r="A111" s="326">
        <v>210</v>
      </c>
      <c r="B111" s="329" t="s">
        <v>1457</v>
      </c>
      <c r="C111" s="326" t="s">
        <v>118</v>
      </c>
      <c r="D111" s="326" t="s">
        <v>110</v>
      </c>
      <c r="E111" s="5" t="s">
        <v>575</v>
      </c>
      <c r="F111" s="101"/>
      <c r="G111" s="309"/>
      <c r="H111" s="309"/>
      <c r="I111" s="309"/>
      <c r="J111" s="505"/>
      <c r="K111" s="309"/>
      <c r="L111" s="309"/>
      <c r="M111" s="309"/>
      <c r="N111" s="309"/>
      <c r="O111" s="309"/>
      <c r="P111" s="309"/>
      <c r="Q111" s="309"/>
      <c r="R111" s="309"/>
      <c r="S111" s="309"/>
      <c r="T111" s="309"/>
      <c r="U111" s="309"/>
      <c r="V111" s="101"/>
      <c r="W111" s="309"/>
      <c r="X111" s="309"/>
      <c r="Y111" s="548">
        <v>10000</v>
      </c>
      <c r="Z111" s="70">
        <f t="shared" si="0"/>
        <v>10000</v>
      </c>
      <c r="AA111" s="427">
        <v>2500</v>
      </c>
      <c r="AB111" s="427"/>
      <c r="AC111" s="28"/>
      <c r="AD111" s="28"/>
    </row>
    <row r="112" spans="1:30" s="14" customFormat="1" ht="25.5" x14ac:dyDescent="0.2">
      <c r="A112" s="98" t="s">
        <v>1064</v>
      </c>
      <c r="B112" s="99" t="s">
        <v>240</v>
      </c>
      <c r="C112" s="98" t="s">
        <v>129</v>
      </c>
      <c r="D112" s="98" t="s">
        <v>110</v>
      </c>
      <c r="E112" s="97" t="s">
        <v>575</v>
      </c>
      <c r="F112" s="309"/>
      <c r="G112" s="309"/>
      <c r="H112" s="309"/>
      <c r="I112" s="309"/>
      <c r="J112" s="505"/>
      <c r="K112" s="309"/>
      <c r="L112" s="309"/>
      <c r="M112" s="456">
        <v>7000</v>
      </c>
      <c r="N112" s="309"/>
      <c r="O112" s="309"/>
      <c r="P112" s="309"/>
      <c r="Q112" s="309"/>
      <c r="R112" s="309"/>
      <c r="S112" s="309"/>
      <c r="T112" s="309"/>
      <c r="U112" s="309"/>
      <c r="V112" s="111"/>
      <c r="W112" s="309"/>
      <c r="X112" s="309"/>
      <c r="Y112" s="309"/>
      <c r="Z112" s="70">
        <f t="shared" si="0"/>
        <v>7000</v>
      </c>
      <c r="AA112" s="100">
        <v>4830</v>
      </c>
      <c r="AB112" s="257">
        <v>6800</v>
      </c>
      <c r="AC112" s="28"/>
      <c r="AD112" s="28"/>
    </row>
    <row r="113" spans="1:30" s="14" customFormat="1" ht="38.25" x14ac:dyDescent="0.2">
      <c r="A113" s="98" t="s">
        <v>1064</v>
      </c>
      <c r="B113" s="186" t="s">
        <v>535</v>
      </c>
      <c r="C113" s="98" t="s">
        <v>125</v>
      </c>
      <c r="D113" s="98" t="s">
        <v>1065</v>
      </c>
      <c r="E113" s="97" t="s">
        <v>1066</v>
      </c>
      <c r="F113" s="309"/>
      <c r="G113" s="309"/>
      <c r="H113" s="309"/>
      <c r="I113" s="309"/>
      <c r="J113" s="505"/>
      <c r="K113" s="309"/>
      <c r="L113" s="309"/>
      <c r="M113" s="456">
        <v>250</v>
      </c>
      <c r="N113" s="309"/>
      <c r="O113" s="309"/>
      <c r="P113" s="309"/>
      <c r="Q113" s="309"/>
      <c r="R113" s="309"/>
      <c r="S113" s="309"/>
      <c r="T113" s="309"/>
      <c r="U113" s="309"/>
      <c r="V113" s="111"/>
      <c r="W113" s="309"/>
      <c r="X113" s="309"/>
      <c r="Y113" s="309"/>
      <c r="Z113" s="70">
        <f t="shared" si="0"/>
        <v>250</v>
      </c>
      <c r="AA113" s="100">
        <v>120000</v>
      </c>
      <c r="AB113" s="257">
        <v>160000</v>
      </c>
      <c r="AC113" s="28"/>
      <c r="AD113" s="28"/>
    </row>
    <row r="114" spans="1:30" s="14" customFormat="1" ht="14.25" x14ac:dyDescent="0.2">
      <c r="A114" s="103" t="s">
        <v>1075</v>
      </c>
      <c r="B114" s="103" t="s">
        <v>1067</v>
      </c>
      <c r="C114" s="117" t="s">
        <v>1068</v>
      </c>
      <c r="D114" s="103" t="s">
        <v>132</v>
      </c>
      <c r="E114" s="117" t="s">
        <v>1069</v>
      </c>
      <c r="F114" s="309"/>
      <c r="G114" s="309"/>
      <c r="H114" s="309"/>
      <c r="I114" s="309"/>
      <c r="J114" s="505"/>
      <c r="K114" s="309"/>
      <c r="L114" s="309"/>
      <c r="M114" s="309"/>
      <c r="N114" s="309"/>
      <c r="O114" s="309"/>
      <c r="P114" s="309"/>
      <c r="Q114" s="309"/>
      <c r="R114" s="461">
        <v>2000</v>
      </c>
      <c r="S114" s="309"/>
      <c r="T114" s="309"/>
      <c r="U114" s="309"/>
      <c r="V114" s="101"/>
      <c r="W114" s="309"/>
      <c r="X114" s="309"/>
      <c r="Y114" s="309"/>
      <c r="Z114" s="70">
        <f t="shared" si="0"/>
        <v>2000</v>
      </c>
      <c r="AA114" s="78">
        <v>34800</v>
      </c>
      <c r="AB114" s="256">
        <v>34800</v>
      </c>
      <c r="AC114" s="28"/>
      <c r="AD114" s="28"/>
    </row>
    <row r="115" spans="1:30" s="14" customFormat="1" ht="25.5" x14ac:dyDescent="0.2">
      <c r="A115" s="103" t="s">
        <v>1075</v>
      </c>
      <c r="B115" s="103" t="s">
        <v>1070</v>
      </c>
      <c r="C115" s="117" t="s">
        <v>1071</v>
      </c>
      <c r="D115" s="103" t="s">
        <v>132</v>
      </c>
      <c r="E115" s="117" t="s">
        <v>1072</v>
      </c>
      <c r="F115" s="309"/>
      <c r="G115" s="309"/>
      <c r="H115" s="309"/>
      <c r="I115" s="309"/>
      <c r="J115" s="505"/>
      <c r="K115" s="309"/>
      <c r="L115" s="309"/>
      <c r="M115" s="309"/>
      <c r="N115" s="309"/>
      <c r="O115" s="309"/>
      <c r="P115" s="309"/>
      <c r="Q115" s="309"/>
      <c r="R115" s="461">
        <v>500</v>
      </c>
      <c r="S115" s="309"/>
      <c r="T115" s="309"/>
      <c r="U115" s="309"/>
      <c r="V115" s="101"/>
      <c r="W115" s="309"/>
      <c r="X115" s="309"/>
      <c r="Y115" s="309"/>
      <c r="Z115" s="70">
        <f t="shared" si="0"/>
        <v>500</v>
      </c>
      <c r="AA115" s="428">
        <v>40000</v>
      </c>
      <c r="AB115" s="428"/>
      <c r="AC115" s="28"/>
      <c r="AD115" s="28"/>
    </row>
    <row r="116" spans="1:30" s="14" customFormat="1" ht="38.25" x14ac:dyDescent="0.2">
      <c r="A116" s="103" t="s">
        <v>1075</v>
      </c>
      <c r="B116" s="103" t="s">
        <v>1309</v>
      </c>
      <c r="C116" s="117" t="s">
        <v>1325</v>
      </c>
      <c r="D116" s="103" t="s">
        <v>132</v>
      </c>
      <c r="E116" s="117" t="s">
        <v>1073</v>
      </c>
      <c r="F116" s="309"/>
      <c r="G116" s="309"/>
      <c r="H116" s="309"/>
      <c r="I116" s="309"/>
      <c r="J116" s="505"/>
      <c r="K116" s="309"/>
      <c r="L116" s="309"/>
      <c r="M116" s="309"/>
      <c r="N116" s="309"/>
      <c r="O116" s="309"/>
      <c r="P116" s="309"/>
      <c r="Q116" s="309"/>
      <c r="R116" s="499">
        <v>700</v>
      </c>
      <c r="S116" s="320"/>
      <c r="T116" s="320"/>
      <c r="U116" s="320"/>
      <c r="V116" s="102"/>
      <c r="W116" s="309"/>
      <c r="X116" s="309"/>
      <c r="Y116" s="309"/>
      <c r="Z116" s="70">
        <f t="shared" si="0"/>
        <v>700</v>
      </c>
      <c r="AA116" s="428">
        <v>3000</v>
      </c>
      <c r="AB116" s="428"/>
      <c r="AC116" s="28"/>
      <c r="AD116" s="28"/>
    </row>
    <row r="117" spans="1:30" s="14" customFormat="1" ht="38.25" x14ac:dyDescent="0.2">
      <c r="A117" s="103" t="s">
        <v>1075</v>
      </c>
      <c r="B117" s="103" t="s">
        <v>1310</v>
      </c>
      <c r="C117" s="117" t="s">
        <v>1311</v>
      </c>
      <c r="D117" s="103" t="s">
        <v>132</v>
      </c>
      <c r="E117" s="117" t="s">
        <v>1074</v>
      </c>
      <c r="F117" s="309"/>
      <c r="G117" s="309"/>
      <c r="H117" s="309"/>
      <c r="I117" s="309"/>
      <c r="J117" s="505"/>
      <c r="K117" s="309"/>
      <c r="L117" s="309"/>
      <c r="M117" s="309"/>
      <c r="N117" s="309"/>
      <c r="O117" s="309"/>
      <c r="P117" s="309"/>
      <c r="Q117" s="309"/>
      <c r="R117" s="461">
        <v>600</v>
      </c>
      <c r="S117" s="309"/>
      <c r="T117" s="309"/>
      <c r="U117" s="309"/>
      <c r="V117" s="311"/>
      <c r="W117" s="309"/>
      <c r="X117" s="309"/>
      <c r="Y117" s="309"/>
      <c r="Z117" s="70">
        <f t="shared" si="0"/>
        <v>600</v>
      </c>
      <c r="AA117" s="428">
        <v>290000</v>
      </c>
      <c r="AB117" s="428"/>
      <c r="AC117" s="28"/>
      <c r="AD117" s="28"/>
    </row>
    <row r="118" spans="1:30" s="14" customFormat="1" ht="25.5" x14ac:dyDescent="0.2">
      <c r="A118" s="31" t="s">
        <v>1076</v>
      </c>
      <c r="B118" s="104" t="s">
        <v>1077</v>
      </c>
      <c r="C118" s="21">
        <v>1E-4</v>
      </c>
      <c r="D118" s="3" t="s">
        <v>123</v>
      </c>
      <c r="E118" s="5" t="s">
        <v>1312</v>
      </c>
      <c r="F118" s="309"/>
      <c r="G118" s="309"/>
      <c r="H118" s="309"/>
      <c r="I118" s="309"/>
      <c r="J118" s="505"/>
      <c r="K118" s="309"/>
      <c r="L118" s="309"/>
      <c r="M118" s="309"/>
      <c r="N118" s="309"/>
      <c r="O118" s="309"/>
      <c r="P118" s="309"/>
      <c r="Q118" s="309"/>
      <c r="R118" s="309"/>
      <c r="S118" s="309"/>
      <c r="T118" s="309"/>
      <c r="U118" s="309"/>
      <c r="V118" s="456">
        <v>200</v>
      </c>
      <c r="W118" s="309"/>
      <c r="X118" s="309"/>
      <c r="Y118" s="309"/>
      <c r="Z118" s="70">
        <f t="shared" si="0"/>
        <v>200</v>
      </c>
      <c r="AA118" s="429">
        <v>252079</v>
      </c>
      <c r="AB118" s="256">
        <v>252079</v>
      </c>
      <c r="AC118" s="28"/>
      <c r="AD118" s="28"/>
    </row>
    <row r="119" spans="1:30" s="14" customFormat="1" ht="25.5" x14ac:dyDescent="0.2">
      <c r="A119" s="105" t="s">
        <v>1076</v>
      </c>
      <c r="B119" s="104" t="s">
        <v>1321</v>
      </c>
      <c r="C119" s="3" t="s">
        <v>1078</v>
      </c>
      <c r="D119" s="3" t="s">
        <v>123</v>
      </c>
      <c r="E119" s="106" t="s">
        <v>578</v>
      </c>
      <c r="F119" s="309"/>
      <c r="G119" s="309"/>
      <c r="H119" s="309"/>
      <c r="I119" s="309"/>
      <c r="J119" s="505"/>
      <c r="K119" s="309"/>
      <c r="L119" s="309"/>
      <c r="M119" s="309"/>
      <c r="N119" s="309"/>
      <c r="O119" s="309"/>
      <c r="P119" s="309"/>
      <c r="Q119" s="309"/>
      <c r="R119" s="309"/>
      <c r="S119" s="309"/>
      <c r="T119" s="309"/>
      <c r="U119" s="309"/>
      <c r="V119" s="456">
        <v>300</v>
      </c>
      <c r="W119" s="309"/>
      <c r="X119" s="309"/>
      <c r="Y119" s="309"/>
      <c r="Z119" s="70">
        <f t="shared" si="0"/>
        <v>300</v>
      </c>
      <c r="AA119" s="430">
        <v>103335</v>
      </c>
      <c r="AB119" s="256">
        <v>103335</v>
      </c>
      <c r="AC119" s="28"/>
      <c r="AD119" s="28"/>
    </row>
    <row r="120" spans="1:30" s="14" customFormat="1" ht="25.5" x14ac:dyDescent="0.2">
      <c r="A120" s="105" t="s">
        <v>1076</v>
      </c>
      <c r="B120" s="107" t="s">
        <v>1079</v>
      </c>
      <c r="C120" s="3" t="s">
        <v>1080</v>
      </c>
      <c r="D120" s="3" t="s">
        <v>123</v>
      </c>
      <c r="E120" s="106" t="s">
        <v>578</v>
      </c>
      <c r="F120" s="309"/>
      <c r="G120" s="309"/>
      <c r="H120" s="309"/>
      <c r="I120" s="309"/>
      <c r="J120" s="505"/>
      <c r="K120" s="309"/>
      <c r="L120" s="309"/>
      <c r="M120" s="309"/>
      <c r="N120" s="309"/>
      <c r="O120" s="309"/>
      <c r="P120" s="309"/>
      <c r="Q120" s="309"/>
      <c r="R120" s="309"/>
      <c r="S120" s="309"/>
      <c r="T120" s="309"/>
      <c r="U120" s="309"/>
      <c r="V120" s="456">
        <v>300</v>
      </c>
      <c r="W120" s="309"/>
      <c r="X120" s="309"/>
      <c r="Y120" s="309"/>
      <c r="Z120" s="70">
        <f t="shared" si="0"/>
        <v>300</v>
      </c>
      <c r="AA120" s="183">
        <v>0</v>
      </c>
      <c r="AB120" s="257">
        <v>183514</v>
      </c>
      <c r="AC120" s="28"/>
      <c r="AD120" s="28"/>
    </row>
    <row r="121" spans="1:30" s="14" customFormat="1" ht="25.5" x14ac:dyDescent="0.2">
      <c r="A121" s="31" t="s">
        <v>1076</v>
      </c>
      <c r="B121" s="104" t="s">
        <v>1081</v>
      </c>
      <c r="C121" s="10">
        <v>0.01</v>
      </c>
      <c r="D121" s="3" t="s">
        <v>123</v>
      </c>
      <c r="E121" s="106" t="s">
        <v>578</v>
      </c>
      <c r="F121" s="309"/>
      <c r="G121" s="309"/>
      <c r="H121" s="309"/>
      <c r="I121" s="309"/>
      <c r="J121" s="505"/>
      <c r="K121" s="309"/>
      <c r="L121" s="309"/>
      <c r="M121" s="309"/>
      <c r="N121" s="309"/>
      <c r="O121" s="309"/>
      <c r="P121" s="309"/>
      <c r="Q121" s="309"/>
      <c r="R121" s="309"/>
      <c r="S121" s="309"/>
      <c r="T121" s="309"/>
      <c r="U121" s="309"/>
      <c r="V121" s="456">
        <v>1000</v>
      </c>
      <c r="W121" s="309"/>
      <c r="X121" s="309"/>
      <c r="Y121" s="309"/>
      <c r="Z121" s="70">
        <f t="shared" si="0"/>
        <v>1000</v>
      </c>
      <c r="AA121" s="430">
        <v>31762</v>
      </c>
      <c r="AB121" s="256">
        <v>31762</v>
      </c>
      <c r="AC121" s="28"/>
      <c r="AD121" s="28"/>
    </row>
    <row r="122" spans="1:30" s="14" customFormat="1" ht="25.5" x14ac:dyDescent="0.2">
      <c r="A122" s="31" t="s">
        <v>1076</v>
      </c>
      <c r="B122" s="104" t="s">
        <v>1082</v>
      </c>
      <c r="C122" s="108">
        <v>5.0000000000000001E-3</v>
      </c>
      <c r="D122" s="3" t="s">
        <v>123</v>
      </c>
      <c r="E122" s="106" t="s">
        <v>257</v>
      </c>
      <c r="F122" s="309"/>
      <c r="G122" s="309"/>
      <c r="H122" s="309"/>
      <c r="I122" s="309"/>
      <c r="J122" s="505"/>
      <c r="K122" s="309"/>
      <c r="L122" s="309"/>
      <c r="M122" s="309"/>
      <c r="N122" s="309"/>
      <c r="O122" s="309"/>
      <c r="P122" s="309"/>
      <c r="Q122" s="309"/>
      <c r="R122" s="309"/>
      <c r="S122" s="309"/>
      <c r="T122" s="309"/>
      <c r="U122" s="309"/>
      <c r="V122" s="456">
        <v>4000</v>
      </c>
      <c r="W122" s="309"/>
      <c r="X122" s="309"/>
      <c r="Y122" s="309"/>
      <c r="Z122" s="70">
        <f t="shared" si="0"/>
        <v>4000</v>
      </c>
      <c r="AA122" s="429">
        <v>64102</v>
      </c>
      <c r="AB122" s="429">
        <v>64102</v>
      </c>
      <c r="AC122" s="28"/>
      <c r="AD122" s="28"/>
    </row>
    <row r="123" spans="1:30" s="14" customFormat="1" ht="25.5" x14ac:dyDescent="0.2">
      <c r="A123" s="31" t="s">
        <v>1076</v>
      </c>
      <c r="B123" s="104" t="s">
        <v>1083</v>
      </c>
      <c r="C123" s="10">
        <v>0.01</v>
      </c>
      <c r="D123" s="3" t="s">
        <v>123</v>
      </c>
      <c r="E123" s="106" t="s">
        <v>578</v>
      </c>
      <c r="F123" s="309"/>
      <c r="G123" s="309"/>
      <c r="H123" s="309"/>
      <c r="I123" s="309"/>
      <c r="J123" s="505"/>
      <c r="K123" s="309"/>
      <c r="L123" s="309"/>
      <c r="M123" s="309"/>
      <c r="N123" s="309"/>
      <c r="O123" s="309"/>
      <c r="P123" s="309"/>
      <c r="Q123" s="309"/>
      <c r="R123" s="309"/>
      <c r="S123" s="309"/>
      <c r="T123" s="309"/>
      <c r="U123" s="309"/>
      <c r="V123" s="456">
        <v>50</v>
      </c>
      <c r="W123" s="309"/>
      <c r="X123" s="309"/>
      <c r="Y123" s="309"/>
      <c r="Z123" s="70">
        <f t="shared" si="0"/>
        <v>50</v>
      </c>
      <c r="AA123" s="183">
        <v>0</v>
      </c>
      <c r="AB123" s="183">
        <v>0</v>
      </c>
      <c r="AC123" s="28"/>
      <c r="AD123" s="28"/>
    </row>
    <row r="124" spans="1:30" s="14" customFormat="1" ht="38.25" x14ac:dyDescent="0.2">
      <c r="A124" s="105" t="s">
        <v>1076</v>
      </c>
      <c r="B124" s="109" t="s">
        <v>1084</v>
      </c>
      <c r="C124" s="110" t="s">
        <v>1085</v>
      </c>
      <c r="D124" s="36" t="s">
        <v>123</v>
      </c>
      <c r="E124" s="33" t="s">
        <v>1086</v>
      </c>
      <c r="F124" s="309"/>
      <c r="G124" s="309"/>
      <c r="H124" s="309"/>
      <c r="I124" s="309"/>
      <c r="J124" s="505"/>
      <c r="K124" s="309"/>
      <c r="L124" s="309"/>
      <c r="M124" s="309"/>
      <c r="N124" s="309"/>
      <c r="O124" s="309"/>
      <c r="P124" s="309"/>
      <c r="Q124" s="309"/>
      <c r="R124" s="309"/>
      <c r="S124" s="309"/>
      <c r="T124" s="309"/>
      <c r="U124" s="309"/>
      <c r="V124" s="456">
        <v>10</v>
      </c>
      <c r="W124" s="309"/>
      <c r="X124" s="309"/>
      <c r="Y124" s="309"/>
      <c r="Z124" s="70">
        <f t="shared" si="0"/>
        <v>10</v>
      </c>
      <c r="AA124" s="183">
        <v>0</v>
      </c>
      <c r="AB124" s="256">
        <v>8534440</v>
      </c>
      <c r="AC124" s="28"/>
      <c r="AD124" s="28"/>
    </row>
    <row r="125" spans="1:30" s="14" customFormat="1" ht="25.5" x14ac:dyDescent="0.2">
      <c r="A125" s="121" t="s">
        <v>1106</v>
      </c>
      <c r="B125" s="188" t="s">
        <v>1320</v>
      </c>
      <c r="C125" s="121" t="s">
        <v>1097</v>
      </c>
      <c r="D125" s="121" t="s">
        <v>1098</v>
      </c>
      <c r="E125" s="123" t="s">
        <v>591</v>
      </c>
      <c r="F125" s="309"/>
      <c r="G125" s="309"/>
      <c r="H125" s="309"/>
      <c r="I125" s="309"/>
      <c r="J125" s="505"/>
      <c r="K125" s="309"/>
      <c r="L125" s="309"/>
      <c r="M125" s="309"/>
      <c r="N125" s="309"/>
      <c r="O125" s="309"/>
      <c r="P125" s="309"/>
      <c r="Q125" s="309"/>
      <c r="R125" s="309"/>
      <c r="S125" s="458">
        <v>10000</v>
      </c>
      <c r="T125" s="309"/>
      <c r="U125" s="309"/>
      <c r="V125" s="309"/>
      <c r="W125" s="309"/>
      <c r="X125" s="309"/>
      <c r="Y125" s="309"/>
      <c r="Z125" s="70">
        <f t="shared" si="0"/>
        <v>10000</v>
      </c>
      <c r="AA125" s="183"/>
      <c r="AB125" s="256">
        <v>5962</v>
      </c>
      <c r="AC125" s="28"/>
      <c r="AD125" s="28"/>
    </row>
    <row r="126" spans="1:30" s="14" customFormat="1" ht="25.5" x14ac:dyDescent="0.2">
      <c r="A126" s="121" t="s">
        <v>1106</v>
      </c>
      <c r="B126" s="188" t="s">
        <v>1308</v>
      </c>
      <c r="C126" s="121" t="s">
        <v>130</v>
      </c>
      <c r="D126" s="121" t="s">
        <v>239</v>
      </c>
      <c r="E126" s="123" t="s">
        <v>591</v>
      </c>
      <c r="F126" s="309"/>
      <c r="G126" s="309"/>
      <c r="H126" s="309"/>
      <c r="I126" s="309"/>
      <c r="J126" s="505"/>
      <c r="K126" s="309"/>
      <c r="L126" s="309"/>
      <c r="M126" s="309"/>
      <c r="N126" s="309"/>
      <c r="O126" s="309"/>
      <c r="P126" s="309"/>
      <c r="Q126" s="309"/>
      <c r="R126" s="309"/>
      <c r="S126" s="458">
        <v>5000</v>
      </c>
      <c r="T126" s="309"/>
      <c r="U126" s="309"/>
      <c r="V126" s="309"/>
      <c r="W126" s="309"/>
      <c r="X126" s="309"/>
      <c r="Y126" s="309"/>
      <c r="Z126" s="70">
        <f t="shared" si="0"/>
        <v>5000</v>
      </c>
      <c r="AA126" s="183"/>
      <c r="AB126" s="256">
        <v>4796</v>
      </c>
      <c r="AC126" s="28"/>
      <c r="AD126" s="28"/>
    </row>
    <row r="127" spans="1:30" s="14" customFormat="1" ht="38.25" x14ac:dyDescent="0.2">
      <c r="A127" s="121" t="s">
        <v>1106</v>
      </c>
      <c r="B127" s="122" t="s">
        <v>1099</v>
      </c>
      <c r="C127" s="121" t="s">
        <v>1100</v>
      </c>
      <c r="D127" s="121" t="s">
        <v>1101</v>
      </c>
      <c r="E127" s="123" t="s">
        <v>1102</v>
      </c>
      <c r="F127" s="309"/>
      <c r="G127" s="309"/>
      <c r="H127" s="309"/>
      <c r="I127" s="309"/>
      <c r="J127" s="505"/>
      <c r="K127" s="309"/>
      <c r="L127" s="309"/>
      <c r="M127" s="309"/>
      <c r="N127" s="309"/>
      <c r="O127" s="309"/>
      <c r="P127" s="309"/>
      <c r="Q127" s="309"/>
      <c r="R127" s="309"/>
      <c r="S127" s="458">
        <v>6000</v>
      </c>
      <c r="T127" s="309"/>
      <c r="U127" s="309"/>
      <c r="V127" s="309"/>
      <c r="W127" s="309"/>
      <c r="X127" s="309"/>
      <c r="Y127" s="309"/>
      <c r="Z127" s="70">
        <f t="shared" si="0"/>
        <v>6000</v>
      </c>
      <c r="AA127" s="183"/>
      <c r="AB127" s="183"/>
      <c r="AC127" s="28"/>
      <c r="AD127" s="28"/>
    </row>
    <row r="128" spans="1:30" s="14" customFormat="1" ht="25.5" x14ac:dyDescent="0.2">
      <c r="A128" s="121" t="s">
        <v>1106</v>
      </c>
      <c r="B128" s="188" t="s">
        <v>1328</v>
      </c>
      <c r="C128" s="121" t="s">
        <v>1103</v>
      </c>
      <c r="D128" s="121" t="s">
        <v>112</v>
      </c>
      <c r="E128" s="123" t="s">
        <v>591</v>
      </c>
      <c r="F128" s="309"/>
      <c r="G128" s="309"/>
      <c r="H128" s="309"/>
      <c r="I128" s="309"/>
      <c r="J128" s="505"/>
      <c r="K128" s="309"/>
      <c r="L128" s="309"/>
      <c r="M128" s="309"/>
      <c r="N128" s="309"/>
      <c r="O128" s="309"/>
      <c r="P128" s="309"/>
      <c r="Q128" s="309"/>
      <c r="R128" s="309"/>
      <c r="S128" s="458">
        <v>9000</v>
      </c>
      <c r="T128" s="309"/>
      <c r="U128" s="309"/>
      <c r="V128" s="309"/>
      <c r="W128" s="309"/>
      <c r="X128" s="309"/>
      <c r="Y128" s="309"/>
      <c r="Z128" s="70">
        <f t="shared" si="0"/>
        <v>9000</v>
      </c>
      <c r="AA128" s="183"/>
      <c r="AB128" s="256">
        <v>3815</v>
      </c>
      <c r="AC128" s="28"/>
      <c r="AD128" s="28"/>
    </row>
    <row r="129" spans="1:30" s="14" customFormat="1" ht="25.5" x14ac:dyDescent="0.2">
      <c r="A129" s="121" t="s">
        <v>1106</v>
      </c>
      <c r="B129" s="122" t="s">
        <v>1104</v>
      </c>
      <c r="C129" s="121" t="s">
        <v>165</v>
      </c>
      <c r="D129" s="121" t="s">
        <v>112</v>
      </c>
      <c r="E129" s="123" t="s">
        <v>286</v>
      </c>
      <c r="F129" s="309"/>
      <c r="G129" s="309"/>
      <c r="H129" s="309"/>
      <c r="I129" s="309"/>
      <c r="J129" s="505"/>
      <c r="K129" s="309"/>
      <c r="L129" s="309"/>
      <c r="M129" s="309"/>
      <c r="N129" s="309"/>
      <c r="O129" s="309"/>
      <c r="P129" s="309"/>
      <c r="Q129" s="309"/>
      <c r="R129" s="309"/>
      <c r="S129" s="458">
        <v>5000</v>
      </c>
      <c r="T129" s="309"/>
      <c r="U129" s="309"/>
      <c r="V129" s="309"/>
      <c r="W129" s="309"/>
      <c r="X129" s="309"/>
      <c r="Y129" s="309"/>
      <c r="Z129" s="70">
        <f t="shared" ref="Z129:Z160" si="2">SUM(F129:Y129)</f>
        <v>5000</v>
      </c>
      <c r="AA129" s="183"/>
      <c r="AB129" s="183"/>
      <c r="AC129" s="28"/>
      <c r="AD129" s="28"/>
    </row>
    <row r="130" spans="1:30" s="14" customFormat="1" ht="25.5" x14ac:dyDescent="0.2">
      <c r="A130" s="121" t="s">
        <v>1106</v>
      </c>
      <c r="B130" s="37" t="s">
        <v>1305</v>
      </c>
      <c r="C130" s="61" t="s">
        <v>599</v>
      </c>
      <c r="D130" s="61" t="s">
        <v>1098</v>
      </c>
      <c r="E130" s="123" t="s">
        <v>286</v>
      </c>
      <c r="F130" s="309"/>
      <c r="G130" s="309"/>
      <c r="H130" s="309"/>
      <c r="I130" s="309"/>
      <c r="J130" s="505"/>
      <c r="K130" s="309"/>
      <c r="L130" s="309"/>
      <c r="M130" s="309"/>
      <c r="N130" s="309"/>
      <c r="O130" s="309"/>
      <c r="P130" s="309"/>
      <c r="Q130" s="309"/>
      <c r="R130" s="309"/>
      <c r="S130" s="458">
        <v>3000</v>
      </c>
      <c r="T130" s="309"/>
      <c r="U130" s="309"/>
      <c r="V130" s="309"/>
      <c r="W130" s="309"/>
      <c r="X130" s="309"/>
      <c r="Y130" s="309"/>
      <c r="Z130" s="70">
        <f t="shared" si="2"/>
        <v>3000</v>
      </c>
      <c r="AA130" s="183"/>
      <c r="AB130" s="256">
        <v>3265</v>
      </c>
      <c r="AC130" s="28"/>
      <c r="AD130" s="28"/>
    </row>
    <row r="131" spans="1:30" s="14" customFormat="1" ht="25.5" x14ac:dyDescent="0.2">
      <c r="A131" s="121" t="s">
        <v>1106</v>
      </c>
      <c r="B131" s="37" t="s">
        <v>1307</v>
      </c>
      <c r="C131" s="61" t="s">
        <v>1105</v>
      </c>
      <c r="D131" s="61" t="s">
        <v>112</v>
      </c>
      <c r="E131" s="123" t="s">
        <v>286</v>
      </c>
      <c r="F131" s="309"/>
      <c r="G131" s="309"/>
      <c r="H131" s="309"/>
      <c r="I131" s="309"/>
      <c r="J131" s="505"/>
      <c r="K131" s="309"/>
      <c r="L131" s="309"/>
      <c r="M131" s="309"/>
      <c r="N131" s="309"/>
      <c r="O131" s="309"/>
      <c r="P131" s="309"/>
      <c r="Q131" s="309"/>
      <c r="R131" s="309"/>
      <c r="S131" s="458">
        <v>15000</v>
      </c>
      <c r="T131" s="309"/>
      <c r="U131" s="309"/>
      <c r="V131" s="309"/>
      <c r="W131" s="309"/>
      <c r="X131" s="309"/>
      <c r="Y131" s="309"/>
      <c r="Z131" s="70">
        <f t="shared" si="2"/>
        <v>15000</v>
      </c>
      <c r="AA131" s="183"/>
      <c r="AB131" s="183"/>
      <c r="AC131" s="28"/>
      <c r="AD131" s="28"/>
    </row>
    <row r="132" spans="1:30" s="14" customFormat="1" ht="25.5" x14ac:dyDescent="0.2">
      <c r="A132" s="121" t="s">
        <v>1106</v>
      </c>
      <c r="B132" s="122" t="s">
        <v>463</v>
      </c>
      <c r="C132" s="121" t="s">
        <v>148</v>
      </c>
      <c r="D132" s="121" t="s">
        <v>112</v>
      </c>
      <c r="E132" s="123" t="s">
        <v>286</v>
      </c>
      <c r="F132" s="309"/>
      <c r="G132" s="309"/>
      <c r="H132" s="309"/>
      <c r="I132" s="309"/>
      <c r="J132" s="505"/>
      <c r="K132" s="309"/>
      <c r="L132" s="309"/>
      <c r="M132" s="309"/>
      <c r="N132" s="309"/>
      <c r="O132" s="309"/>
      <c r="P132" s="309"/>
      <c r="Q132" s="309"/>
      <c r="R132" s="309"/>
      <c r="S132" s="458">
        <v>28000</v>
      </c>
      <c r="T132" s="309"/>
      <c r="U132" s="309"/>
      <c r="V132" s="309"/>
      <c r="W132" s="309"/>
      <c r="X132" s="309"/>
      <c r="Y132" s="309"/>
      <c r="Z132" s="70">
        <f t="shared" si="2"/>
        <v>28000</v>
      </c>
      <c r="AA132" s="183"/>
      <c r="AB132" s="256">
        <v>6500</v>
      </c>
      <c r="AC132" s="28"/>
      <c r="AD132" s="28"/>
    </row>
    <row r="133" spans="1:30" s="14" customFormat="1" ht="47.25" x14ac:dyDescent="0.2">
      <c r="A133" s="121" t="s">
        <v>1106</v>
      </c>
      <c r="B133" s="167" t="s">
        <v>1306</v>
      </c>
      <c r="C133" s="61" t="s">
        <v>1034</v>
      </c>
      <c r="D133" s="61" t="s">
        <v>1098</v>
      </c>
      <c r="E133" s="137" t="s">
        <v>575</v>
      </c>
      <c r="F133" s="309"/>
      <c r="G133" s="309"/>
      <c r="H133" s="309"/>
      <c r="I133" s="309"/>
      <c r="J133" s="505"/>
      <c r="K133" s="309"/>
      <c r="L133" s="309"/>
      <c r="M133" s="309"/>
      <c r="N133" s="309"/>
      <c r="O133" s="309"/>
      <c r="P133" s="309"/>
      <c r="Q133" s="309"/>
      <c r="R133" s="309"/>
      <c r="S133" s="458">
        <v>1000</v>
      </c>
      <c r="T133" s="309"/>
      <c r="U133" s="309"/>
      <c r="V133" s="309"/>
      <c r="W133" s="309"/>
      <c r="X133" s="309"/>
      <c r="Y133" s="309"/>
      <c r="Z133" s="70">
        <f t="shared" si="2"/>
        <v>1000</v>
      </c>
      <c r="AA133" s="183"/>
      <c r="AB133" s="183">
        <v>0</v>
      </c>
      <c r="AC133" s="28"/>
      <c r="AD133" s="28"/>
    </row>
    <row r="134" spans="1:30" s="14" customFormat="1" ht="31.5" x14ac:dyDescent="0.2">
      <c r="A134" s="121" t="s">
        <v>1106</v>
      </c>
      <c r="B134" s="189" t="s">
        <v>1272</v>
      </c>
      <c r="C134" s="59" t="s">
        <v>1313</v>
      </c>
      <c r="D134" s="63" t="s">
        <v>112</v>
      </c>
      <c r="E134" s="123" t="s">
        <v>286</v>
      </c>
      <c r="F134" s="309"/>
      <c r="G134" s="309"/>
      <c r="H134" s="309"/>
      <c r="I134" s="309"/>
      <c r="J134" s="505"/>
      <c r="K134" s="309"/>
      <c r="L134" s="309"/>
      <c r="M134" s="309"/>
      <c r="N134" s="309"/>
      <c r="O134" s="309"/>
      <c r="P134" s="309"/>
      <c r="Q134" s="309"/>
      <c r="R134" s="309"/>
      <c r="S134" s="458">
        <v>10000</v>
      </c>
      <c r="T134" s="309"/>
      <c r="U134" s="309"/>
      <c r="V134" s="309"/>
      <c r="W134" s="309"/>
      <c r="X134" s="309"/>
      <c r="Y134" s="309"/>
      <c r="Z134" s="70">
        <f t="shared" si="2"/>
        <v>10000</v>
      </c>
      <c r="AA134" s="183"/>
      <c r="AB134" s="183"/>
      <c r="AC134" s="28"/>
      <c r="AD134" s="28"/>
    </row>
    <row r="135" spans="1:30" s="14" customFormat="1" ht="47.25" x14ac:dyDescent="0.2">
      <c r="A135" s="138" t="s">
        <v>1264</v>
      </c>
      <c r="B135" s="179" t="s">
        <v>748</v>
      </c>
      <c r="C135" s="139" t="s">
        <v>1265</v>
      </c>
      <c r="D135" s="140" t="s">
        <v>110</v>
      </c>
      <c r="E135" s="137" t="s">
        <v>575</v>
      </c>
      <c r="F135" s="521">
        <v>70000</v>
      </c>
      <c r="G135" s="309"/>
      <c r="H135" s="309"/>
      <c r="I135" s="309"/>
      <c r="J135" s="505"/>
      <c r="K135" s="309"/>
      <c r="L135" s="309"/>
      <c r="M135" s="309"/>
      <c r="N135" s="309"/>
      <c r="O135" s="309"/>
      <c r="P135" s="309"/>
      <c r="Q135" s="309"/>
      <c r="R135" s="309"/>
      <c r="S135" s="309"/>
      <c r="T135" s="309"/>
      <c r="U135" s="309"/>
      <c r="V135" s="309"/>
      <c r="W135" s="309"/>
      <c r="X135" s="309"/>
      <c r="Y135" s="309"/>
      <c r="Z135" s="70">
        <f t="shared" si="2"/>
        <v>70000</v>
      </c>
      <c r="AA135" s="430">
        <v>5962</v>
      </c>
      <c r="AB135" s="256">
        <v>5962</v>
      </c>
      <c r="AC135" s="28"/>
      <c r="AD135" s="28"/>
    </row>
    <row r="136" spans="1:30" s="14" customFormat="1" ht="47.25" x14ac:dyDescent="0.2">
      <c r="A136" s="138" t="s">
        <v>1264</v>
      </c>
      <c r="B136" s="141" t="s">
        <v>287</v>
      </c>
      <c r="C136" s="142" t="s">
        <v>8</v>
      </c>
      <c r="D136" s="140" t="s">
        <v>112</v>
      </c>
      <c r="E136" s="137" t="s">
        <v>575</v>
      </c>
      <c r="F136" s="521">
        <v>30000</v>
      </c>
      <c r="G136" s="309"/>
      <c r="H136" s="309"/>
      <c r="I136" s="309"/>
      <c r="J136" s="505"/>
      <c r="K136" s="309"/>
      <c r="L136" s="309"/>
      <c r="M136" s="309"/>
      <c r="N136" s="309"/>
      <c r="O136" s="309"/>
      <c r="P136" s="309"/>
      <c r="Q136" s="309"/>
      <c r="R136" s="309"/>
      <c r="S136" s="309"/>
      <c r="T136" s="309"/>
      <c r="U136" s="309"/>
      <c r="V136" s="309"/>
      <c r="W136" s="309"/>
      <c r="X136" s="309"/>
      <c r="Y136" s="309"/>
      <c r="Z136" s="70">
        <f t="shared" si="2"/>
        <v>30000</v>
      </c>
      <c r="AA136" s="429">
        <v>2878</v>
      </c>
      <c r="AB136" s="256">
        <v>2878</v>
      </c>
      <c r="AC136" s="28"/>
      <c r="AD136" s="28"/>
    </row>
    <row r="137" spans="1:30" s="14" customFormat="1" ht="47.25" x14ac:dyDescent="0.2">
      <c r="A137" s="138" t="s">
        <v>1264</v>
      </c>
      <c r="B137" s="141" t="s">
        <v>287</v>
      </c>
      <c r="C137" s="142" t="s">
        <v>119</v>
      </c>
      <c r="D137" s="140" t="s">
        <v>112</v>
      </c>
      <c r="E137" s="137" t="s">
        <v>575</v>
      </c>
      <c r="F137" s="521">
        <v>30000</v>
      </c>
      <c r="G137" s="309"/>
      <c r="H137" s="309"/>
      <c r="I137" s="309"/>
      <c r="J137" s="505"/>
      <c r="K137" s="309"/>
      <c r="L137" s="309"/>
      <c r="M137" s="309"/>
      <c r="N137" s="309"/>
      <c r="O137" s="309"/>
      <c r="P137" s="309"/>
      <c r="Q137" s="309"/>
      <c r="R137" s="309"/>
      <c r="S137" s="309"/>
      <c r="T137" s="309"/>
      <c r="U137" s="309"/>
      <c r="V137" s="309"/>
      <c r="W137" s="309"/>
      <c r="X137" s="309"/>
      <c r="Y137" s="309"/>
      <c r="Z137" s="70">
        <f t="shared" si="2"/>
        <v>30000</v>
      </c>
      <c r="AA137" s="429">
        <v>7100</v>
      </c>
      <c r="AB137" s="256">
        <v>7100</v>
      </c>
      <c r="AC137" s="28"/>
      <c r="AD137" s="28"/>
    </row>
    <row r="138" spans="1:30" s="14" customFormat="1" ht="63" x14ac:dyDescent="0.2">
      <c r="A138" s="138" t="s">
        <v>1264</v>
      </c>
      <c r="B138" s="143" t="s">
        <v>1266</v>
      </c>
      <c r="C138" s="144">
        <v>0.01</v>
      </c>
      <c r="D138" s="140" t="s">
        <v>132</v>
      </c>
      <c r="E138" s="140" t="s">
        <v>1267</v>
      </c>
      <c r="F138" s="522">
        <v>2000</v>
      </c>
      <c r="G138" s="309"/>
      <c r="H138" s="309"/>
      <c r="I138" s="309"/>
      <c r="J138" s="505"/>
      <c r="K138" s="309"/>
      <c r="L138" s="309"/>
      <c r="M138" s="309"/>
      <c r="N138" s="309"/>
      <c r="O138" s="309"/>
      <c r="P138" s="309"/>
      <c r="Q138" s="309"/>
      <c r="R138" s="309"/>
      <c r="S138" s="309"/>
      <c r="T138" s="309"/>
      <c r="U138" s="309"/>
      <c r="V138" s="309"/>
      <c r="W138" s="309"/>
      <c r="X138" s="309"/>
      <c r="Y138" s="309"/>
      <c r="Z138" s="70">
        <f t="shared" si="2"/>
        <v>2000</v>
      </c>
      <c r="AA138" s="429">
        <v>63200</v>
      </c>
      <c r="AB138" s="256">
        <v>63200</v>
      </c>
      <c r="AC138" s="28"/>
      <c r="AD138" s="28"/>
    </row>
    <row r="139" spans="1:30" s="14" customFormat="1" ht="47.25" x14ac:dyDescent="0.2">
      <c r="A139" s="138" t="s">
        <v>1264</v>
      </c>
      <c r="B139" s="145" t="s">
        <v>1268</v>
      </c>
      <c r="C139" s="146" t="s">
        <v>130</v>
      </c>
      <c r="D139" s="146" t="s">
        <v>110</v>
      </c>
      <c r="E139" s="137" t="s">
        <v>575</v>
      </c>
      <c r="F139" s="522">
        <v>5000</v>
      </c>
      <c r="G139" s="309"/>
      <c r="H139" s="309"/>
      <c r="I139" s="309"/>
      <c r="J139" s="505"/>
      <c r="K139" s="309"/>
      <c r="L139" s="309"/>
      <c r="M139" s="309"/>
      <c r="N139" s="309"/>
      <c r="O139" s="309"/>
      <c r="P139" s="309"/>
      <c r="Q139" s="309"/>
      <c r="R139" s="309"/>
      <c r="S139" s="309"/>
      <c r="T139" s="309"/>
      <c r="U139" s="309"/>
      <c r="V139" s="309"/>
      <c r="W139" s="309"/>
      <c r="X139" s="309"/>
      <c r="Y139" s="309"/>
      <c r="Z139" s="70">
        <f t="shared" si="2"/>
        <v>5000</v>
      </c>
      <c r="AA139" s="429">
        <v>3416</v>
      </c>
      <c r="AB139" s="256">
        <v>3416</v>
      </c>
      <c r="AC139" s="28"/>
      <c r="AD139" s="28"/>
    </row>
    <row r="140" spans="1:30" s="14" customFormat="1" ht="47.25" x14ac:dyDescent="0.2">
      <c r="A140" s="138" t="s">
        <v>1264</v>
      </c>
      <c r="B140" s="176" t="s">
        <v>701</v>
      </c>
      <c r="C140" s="147" t="s">
        <v>125</v>
      </c>
      <c r="D140" s="140" t="s">
        <v>110</v>
      </c>
      <c r="E140" s="137" t="s">
        <v>575</v>
      </c>
      <c r="F140" s="521">
        <v>30000</v>
      </c>
      <c r="G140" s="309"/>
      <c r="H140" s="309"/>
      <c r="I140" s="309"/>
      <c r="J140" s="505"/>
      <c r="K140" s="309"/>
      <c r="L140" s="309"/>
      <c r="M140" s="309"/>
      <c r="N140" s="309"/>
      <c r="O140" s="309"/>
      <c r="P140" s="309"/>
      <c r="Q140" s="309"/>
      <c r="R140" s="309"/>
      <c r="S140" s="309"/>
      <c r="T140" s="309"/>
      <c r="U140" s="309"/>
      <c r="V140" s="309"/>
      <c r="W140" s="309"/>
      <c r="X140" s="309"/>
      <c r="Y140" s="309"/>
      <c r="Z140" s="70">
        <f t="shared" si="2"/>
        <v>30000</v>
      </c>
      <c r="AA140" s="81">
        <v>0</v>
      </c>
      <c r="AB140" s="81">
        <v>0</v>
      </c>
      <c r="AC140" s="28"/>
      <c r="AD140" s="28"/>
    </row>
    <row r="141" spans="1:30" s="14" customFormat="1" ht="47.25" x14ac:dyDescent="0.2">
      <c r="A141" s="138" t="s">
        <v>1264</v>
      </c>
      <c r="B141" s="193" t="s">
        <v>1269</v>
      </c>
      <c r="C141" s="197" t="s">
        <v>1270</v>
      </c>
      <c r="D141" s="140" t="s">
        <v>110</v>
      </c>
      <c r="E141" s="137" t="s">
        <v>575</v>
      </c>
      <c r="F141" s="521">
        <v>30000</v>
      </c>
      <c r="G141" s="309"/>
      <c r="H141" s="309"/>
      <c r="I141" s="309"/>
      <c r="J141" s="505"/>
      <c r="K141" s="309"/>
      <c r="L141" s="309"/>
      <c r="M141" s="309"/>
      <c r="N141" s="309"/>
      <c r="O141" s="309"/>
      <c r="P141" s="309"/>
      <c r="Q141" s="309"/>
      <c r="R141" s="309"/>
      <c r="S141" s="309"/>
      <c r="T141" s="309"/>
      <c r="U141" s="309"/>
      <c r="V141" s="309"/>
      <c r="W141" s="309"/>
      <c r="X141" s="309"/>
      <c r="Y141" s="309"/>
      <c r="Z141" s="70">
        <f t="shared" si="2"/>
        <v>30000</v>
      </c>
      <c r="AA141" s="430">
        <v>2849</v>
      </c>
      <c r="AB141" s="430"/>
      <c r="AC141" s="28"/>
      <c r="AD141" s="28"/>
    </row>
    <row r="142" spans="1:30" s="14" customFormat="1" ht="47.25" x14ac:dyDescent="0.25">
      <c r="A142" s="138" t="s">
        <v>1264</v>
      </c>
      <c r="B142" s="148" t="s">
        <v>704</v>
      </c>
      <c r="C142" s="146" t="s">
        <v>109</v>
      </c>
      <c r="D142" s="140" t="s">
        <v>110</v>
      </c>
      <c r="E142" s="137" t="s">
        <v>575</v>
      </c>
      <c r="F142" s="521">
        <v>1000</v>
      </c>
      <c r="G142" s="309"/>
      <c r="H142" s="309"/>
      <c r="I142" s="309"/>
      <c r="J142" s="505"/>
      <c r="K142" s="309"/>
      <c r="L142" s="309"/>
      <c r="M142" s="309"/>
      <c r="N142" s="309"/>
      <c r="O142" s="309"/>
      <c r="P142" s="309"/>
      <c r="Q142" s="309"/>
      <c r="R142" s="309"/>
      <c r="S142" s="309"/>
      <c r="T142" s="309"/>
      <c r="U142" s="309"/>
      <c r="V142" s="309"/>
      <c r="W142" s="309"/>
      <c r="X142" s="309"/>
      <c r="Y142" s="309"/>
      <c r="Z142" s="70">
        <f t="shared" si="2"/>
        <v>1000</v>
      </c>
      <c r="AA142" s="429">
        <v>29700</v>
      </c>
      <c r="AB142" s="256">
        <v>29700</v>
      </c>
      <c r="AC142" s="28"/>
      <c r="AD142" s="28"/>
    </row>
    <row r="143" spans="1:30" s="14" customFormat="1" ht="47.25" x14ac:dyDescent="0.2">
      <c r="A143" s="138" t="s">
        <v>1264</v>
      </c>
      <c r="B143" s="179" t="s">
        <v>1271</v>
      </c>
      <c r="C143" s="139" t="s">
        <v>130</v>
      </c>
      <c r="D143" s="140" t="s">
        <v>110</v>
      </c>
      <c r="E143" s="137" t="s">
        <v>575</v>
      </c>
      <c r="F143" s="522">
        <v>70000</v>
      </c>
      <c r="G143" s="309"/>
      <c r="H143" s="309"/>
      <c r="I143" s="309"/>
      <c r="J143" s="505"/>
      <c r="K143" s="309"/>
      <c r="L143" s="309"/>
      <c r="M143" s="309"/>
      <c r="N143" s="309"/>
      <c r="O143" s="309"/>
      <c r="P143" s="309"/>
      <c r="Q143" s="309"/>
      <c r="R143" s="309"/>
      <c r="S143" s="309"/>
      <c r="T143" s="309"/>
      <c r="U143" s="309"/>
      <c r="V143" s="309"/>
      <c r="W143" s="309"/>
      <c r="X143" s="309"/>
      <c r="Y143" s="309"/>
      <c r="Z143" s="70">
        <f t="shared" si="2"/>
        <v>70000</v>
      </c>
      <c r="AA143" s="429">
        <v>4796</v>
      </c>
      <c r="AB143" s="256">
        <v>4796</v>
      </c>
      <c r="AC143" s="28"/>
      <c r="AD143" s="28"/>
    </row>
    <row r="144" spans="1:30" s="14" customFormat="1" ht="47.25" x14ac:dyDescent="0.2">
      <c r="A144" s="138" t="s">
        <v>1264</v>
      </c>
      <c r="B144" s="198" t="s">
        <v>1272</v>
      </c>
      <c r="C144" s="199" t="s">
        <v>1273</v>
      </c>
      <c r="D144" s="140" t="s">
        <v>110</v>
      </c>
      <c r="E144" s="137" t="s">
        <v>575</v>
      </c>
      <c r="F144" s="522">
        <v>90000</v>
      </c>
      <c r="G144" s="309"/>
      <c r="H144" s="309"/>
      <c r="I144" s="309"/>
      <c r="J144" s="505"/>
      <c r="K144" s="309"/>
      <c r="L144" s="309"/>
      <c r="M144" s="309"/>
      <c r="N144" s="309"/>
      <c r="O144" s="309"/>
      <c r="P144" s="309"/>
      <c r="Q144" s="309"/>
      <c r="R144" s="309"/>
      <c r="S144" s="309"/>
      <c r="T144" s="309"/>
      <c r="U144" s="309"/>
      <c r="V144" s="309"/>
      <c r="W144" s="309"/>
      <c r="X144" s="309"/>
      <c r="Y144" s="309"/>
      <c r="Z144" s="70">
        <f t="shared" si="2"/>
        <v>90000</v>
      </c>
      <c r="AA144" s="429">
        <v>3000</v>
      </c>
      <c r="AB144" s="429"/>
      <c r="AC144" s="28"/>
      <c r="AD144" s="28"/>
    </row>
    <row r="145" spans="1:30" s="14" customFormat="1" ht="63" x14ac:dyDescent="0.2">
      <c r="A145" s="138" t="s">
        <v>1264</v>
      </c>
      <c r="B145" s="194" t="s">
        <v>1274</v>
      </c>
      <c r="C145" s="196" t="s">
        <v>1275</v>
      </c>
      <c r="D145" s="151" t="s">
        <v>115</v>
      </c>
      <c r="E145" s="151" t="s">
        <v>472</v>
      </c>
      <c r="F145" s="522">
        <v>15000</v>
      </c>
      <c r="G145" s="309"/>
      <c r="H145" s="309"/>
      <c r="I145" s="309"/>
      <c r="J145" s="505"/>
      <c r="K145" s="309"/>
      <c r="L145" s="309"/>
      <c r="M145" s="309"/>
      <c r="N145" s="309"/>
      <c r="O145" s="309"/>
      <c r="P145" s="309"/>
      <c r="Q145" s="309"/>
      <c r="R145" s="309"/>
      <c r="S145" s="309"/>
      <c r="T145" s="309"/>
      <c r="U145" s="309"/>
      <c r="V145" s="309"/>
      <c r="W145" s="309"/>
      <c r="X145" s="309"/>
      <c r="Y145" s="309"/>
      <c r="Z145" s="70">
        <f t="shared" si="2"/>
        <v>15000</v>
      </c>
      <c r="AA145" s="429">
        <v>5163</v>
      </c>
      <c r="AB145" s="429"/>
      <c r="AC145" s="28"/>
      <c r="AD145" s="28"/>
    </row>
    <row r="146" spans="1:30" s="14" customFormat="1" ht="47.25" x14ac:dyDescent="0.2">
      <c r="A146" s="138" t="s">
        <v>1264</v>
      </c>
      <c r="B146" s="145" t="s">
        <v>1276</v>
      </c>
      <c r="C146" s="146" t="s">
        <v>829</v>
      </c>
      <c r="D146" s="140" t="s">
        <v>110</v>
      </c>
      <c r="E146" s="137" t="s">
        <v>575</v>
      </c>
      <c r="F146" s="522">
        <v>60000</v>
      </c>
      <c r="G146" s="309"/>
      <c r="H146" s="309"/>
      <c r="I146" s="309"/>
      <c r="J146" s="505"/>
      <c r="K146" s="309"/>
      <c r="L146" s="309"/>
      <c r="M146" s="309"/>
      <c r="N146" s="309"/>
      <c r="O146" s="309"/>
      <c r="P146" s="309"/>
      <c r="Q146" s="309"/>
      <c r="R146" s="309"/>
      <c r="S146" s="309"/>
      <c r="T146" s="309"/>
      <c r="U146" s="309"/>
      <c r="V146" s="309"/>
      <c r="W146" s="309"/>
      <c r="X146" s="309"/>
      <c r="Y146" s="309"/>
      <c r="Z146" s="70">
        <f t="shared" si="2"/>
        <v>60000</v>
      </c>
      <c r="AA146" s="429">
        <v>3507</v>
      </c>
      <c r="AB146" s="256">
        <v>3507</v>
      </c>
      <c r="AC146" s="28"/>
      <c r="AD146" s="28"/>
    </row>
    <row r="147" spans="1:30" s="14" customFormat="1" ht="15.75" x14ac:dyDescent="0.2">
      <c r="A147" s="138" t="s">
        <v>1264</v>
      </c>
      <c r="B147" s="145" t="s">
        <v>535</v>
      </c>
      <c r="C147" s="152" t="s">
        <v>125</v>
      </c>
      <c r="D147" s="152" t="s">
        <v>947</v>
      </c>
      <c r="E147" s="200" t="s">
        <v>1277</v>
      </c>
      <c r="F147" s="504">
        <v>1000</v>
      </c>
      <c r="G147" s="309"/>
      <c r="H147" s="309"/>
      <c r="I147" s="309"/>
      <c r="J147" s="505"/>
      <c r="K147" s="309"/>
      <c r="L147" s="309"/>
      <c r="M147" s="309"/>
      <c r="N147" s="309"/>
      <c r="O147" s="309"/>
      <c r="P147" s="309"/>
      <c r="Q147" s="309"/>
      <c r="R147" s="309"/>
      <c r="S147" s="309"/>
      <c r="T147" s="309"/>
      <c r="U147" s="309"/>
      <c r="V147" s="309"/>
      <c r="W147" s="309"/>
      <c r="X147" s="309"/>
      <c r="Y147" s="309"/>
      <c r="Z147" s="70">
        <f t="shared" si="2"/>
        <v>1000</v>
      </c>
      <c r="AA147" s="429">
        <v>160000</v>
      </c>
      <c r="AB147" s="455">
        <v>160000</v>
      </c>
      <c r="AC147" s="28"/>
      <c r="AD147" s="28"/>
    </row>
    <row r="148" spans="1:30" s="14" customFormat="1" ht="47.25" x14ac:dyDescent="0.25">
      <c r="A148" s="138" t="s">
        <v>1264</v>
      </c>
      <c r="B148" s="201" t="s">
        <v>1302</v>
      </c>
      <c r="C148" s="195" t="s">
        <v>1300</v>
      </c>
      <c r="D148" s="140" t="s">
        <v>110</v>
      </c>
      <c r="E148" s="137" t="s">
        <v>575</v>
      </c>
      <c r="F148" s="522">
        <v>10000</v>
      </c>
      <c r="G148" s="309"/>
      <c r="H148" s="309"/>
      <c r="I148" s="309"/>
      <c r="J148" s="505"/>
      <c r="K148" s="309"/>
      <c r="L148" s="309"/>
      <c r="M148" s="309"/>
      <c r="N148" s="309"/>
      <c r="O148" s="309"/>
      <c r="P148" s="309"/>
      <c r="Q148" s="309"/>
      <c r="R148" s="309"/>
      <c r="S148" s="309"/>
      <c r="T148" s="309"/>
      <c r="U148" s="309"/>
      <c r="V148" s="309"/>
      <c r="W148" s="309"/>
      <c r="X148" s="309"/>
      <c r="Y148" s="309"/>
      <c r="Z148" s="70">
        <f t="shared" si="2"/>
        <v>10000</v>
      </c>
      <c r="AA148" s="429">
        <v>6500</v>
      </c>
      <c r="AB148" s="429"/>
      <c r="AC148" s="28"/>
      <c r="AD148" s="28"/>
    </row>
    <row r="149" spans="1:30" s="14" customFormat="1" ht="31.5" x14ac:dyDescent="0.2">
      <c r="A149" s="138" t="s">
        <v>1264</v>
      </c>
      <c r="B149" s="150" t="s">
        <v>840</v>
      </c>
      <c r="C149" s="149" t="s">
        <v>629</v>
      </c>
      <c r="D149" s="151" t="s">
        <v>115</v>
      </c>
      <c r="E149" s="151" t="s">
        <v>1326</v>
      </c>
      <c r="F149" s="522">
        <v>10000</v>
      </c>
      <c r="G149" s="309"/>
      <c r="H149" s="309"/>
      <c r="I149" s="309"/>
      <c r="J149" s="505"/>
      <c r="K149" s="309"/>
      <c r="L149" s="309"/>
      <c r="M149" s="309"/>
      <c r="N149" s="309"/>
      <c r="O149" s="309"/>
      <c r="P149" s="309"/>
      <c r="Q149" s="309"/>
      <c r="R149" s="309"/>
      <c r="S149" s="309"/>
      <c r="T149" s="309"/>
      <c r="U149" s="309"/>
      <c r="V149" s="309"/>
      <c r="W149" s="309"/>
      <c r="X149" s="309"/>
      <c r="Y149" s="309"/>
      <c r="Z149" s="70">
        <f t="shared" si="2"/>
        <v>10000</v>
      </c>
      <c r="AA149" s="429">
        <v>4894</v>
      </c>
      <c r="AB149" s="429">
        <v>4894</v>
      </c>
      <c r="AC149" s="28"/>
      <c r="AD149" s="28"/>
    </row>
    <row r="150" spans="1:30" s="14" customFormat="1" ht="47.25" x14ac:dyDescent="0.2">
      <c r="A150" s="138" t="s">
        <v>1264</v>
      </c>
      <c r="B150" s="193" t="s">
        <v>685</v>
      </c>
      <c r="C150" s="197" t="s">
        <v>1278</v>
      </c>
      <c r="D150" s="140" t="s">
        <v>110</v>
      </c>
      <c r="E150" s="137" t="s">
        <v>575</v>
      </c>
      <c r="F150" s="522">
        <v>40000</v>
      </c>
      <c r="G150" s="309"/>
      <c r="H150" s="309"/>
      <c r="I150" s="309"/>
      <c r="J150" s="505"/>
      <c r="K150" s="309"/>
      <c r="L150" s="309"/>
      <c r="M150" s="309"/>
      <c r="N150" s="309"/>
      <c r="O150" s="309"/>
      <c r="P150" s="309"/>
      <c r="Q150" s="309"/>
      <c r="R150" s="309"/>
      <c r="S150" s="309"/>
      <c r="T150" s="309"/>
      <c r="U150" s="309"/>
      <c r="V150" s="309"/>
      <c r="W150" s="309"/>
      <c r="X150" s="309"/>
      <c r="Y150" s="309"/>
      <c r="Z150" s="70">
        <f t="shared" si="2"/>
        <v>40000</v>
      </c>
      <c r="AA150" s="429">
        <v>2250</v>
      </c>
      <c r="AB150" s="429"/>
      <c r="AC150" s="28"/>
      <c r="AD150" s="28"/>
    </row>
    <row r="151" spans="1:30" s="14" customFormat="1" ht="47.25" x14ac:dyDescent="0.2">
      <c r="A151" s="138" t="s">
        <v>1264</v>
      </c>
      <c r="B151" s="179" t="s">
        <v>1279</v>
      </c>
      <c r="C151" s="153" t="s">
        <v>163</v>
      </c>
      <c r="D151" s="140" t="s">
        <v>110</v>
      </c>
      <c r="E151" s="137" t="s">
        <v>575</v>
      </c>
      <c r="F151" s="522">
        <v>5000</v>
      </c>
      <c r="G151" s="309"/>
      <c r="H151" s="309"/>
      <c r="I151" s="309"/>
      <c r="J151" s="505"/>
      <c r="K151" s="309"/>
      <c r="L151" s="309"/>
      <c r="M151" s="309"/>
      <c r="N151" s="309"/>
      <c r="O151" s="309"/>
      <c r="P151" s="309"/>
      <c r="Q151" s="309"/>
      <c r="R151" s="309"/>
      <c r="S151" s="309"/>
      <c r="T151" s="309"/>
      <c r="U151" s="309"/>
      <c r="V151" s="309"/>
      <c r="W151" s="309"/>
      <c r="X151" s="309"/>
      <c r="Y151" s="309"/>
      <c r="Z151" s="70">
        <f t="shared" si="2"/>
        <v>5000</v>
      </c>
      <c r="AA151" s="429">
        <v>7840</v>
      </c>
      <c r="AB151" s="429">
        <v>7840</v>
      </c>
      <c r="AC151" s="28"/>
      <c r="AD151" s="28"/>
    </row>
    <row r="152" spans="1:30" s="14" customFormat="1" ht="47.25" x14ac:dyDescent="0.25">
      <c r="A152" s="138" t="s">
        <v>1264</v>
      </c>
      <c r="B152" s="193" t="s">
        <v>1280</v>
      </c>
      <c r="C152" s="195" t="s">
        <v>1301</v>
      </c>
      <c r="D152" s="140" t="s">
        <v>564</v>
      </c>
      <c r="E152" s="140" t="s">
        <v>1281</v>
      </c>
      <c r="F152" s="522">
        <v>3000</v>
      </c>
      <c r="G152" s="309"/>
      <c r="H152" s="309"/>
      <c r="I152" s="309"/>
      <c r="J152" s="505"/>
      <c r="K152" s="309"/>
      <c r="L152" s="309"/>
      <c r="M152" s="309"/>
      <c r="N152" s="309"/>
      <c r="O152" s="309"/>
      <c r="P152" s="309"/>
      <c r="Q152" s="309"/>
      <c r="R152" s="309"/>
      <c r="S152" s="309"/>
      <c r="T152" s="309"/>
      <c r="U152" s="309"/>
      <c r="V152" s="309"/>
      <c r="W152" s="309"/>
      <c r="X152" s="309"/>
      <c r="Y152" s="309"/>
      <c r="Z152" s="70">
        <f t="shared" si="2"/>
        <v>3000</v>
      </c>
      <c r="AA152" s="429">
        <v>19200</v>
      </c>
      <c r="AB152" s="429"/>
      <c r="AC152" s="28"/>
      <c r="AD152" s="28"/>
    </row>
    <row r="153" spans="1:30" s="14" customFormat="1" ht="47.25" x14ac:dyDescent="0.2">
      <c r="A153" s="228" t="s">
        <v>1346</v>
      </c>
      <c r="B153" s="229" t="s">
        <v>755</v>
      </c>
      <c r="C153" s="230" t="s">
        <v>113</v>
      </c>
      <c r="D153" s="137" t="s">
        <v>110</v>
      </c>
      <c r="E153" s="137" t="s">
        <v>575</v>
      </c>
      <c r="F153" s="309"/>
      <c r="G153" s="309"/>
      <c r="H153" s="309"/>
      <c r="I153" s="309"/>
      <c r="J153" s="505"/>
      <c r="K153" s="309"/>
      <c r="L153" s="309"/>
      <c r="M153" s="309"/>
      <c r="N153" s="309"/>
      <c r="O153" s="504">
        <v>30000</v>
      </c>
      <c r="P153" s="309"/>
      <c r="Q153" s="309"/>
      <c r="R153" s="309"/>
      <c r="S153" s="309"/>
      <c r="T153" s="309"/>
      <c r="U153" s="309"/>
      <c r="V153" s="309"/>
      <c r="W153" s="309"/>
      <c r="X153" s="309"/>
      <c r="Y153" s="309"/>
      <c r="Z153" s="70">
        <f t="shared" si="2"/>
        <v>30000</v>
      </c>
      <c r="AA153" s="414"/>
      <c r="AB153" s="257">
        <v>16200</v>
      </c>
      <c r="AC153" s="28"/>
      <c r="AD153" s="28"/>
    </row>
    <row r="154" spans="1:30" s="14" customFormat="1" ht="63" x14ac:dyDescent="0.2">
      <c r="A154" s="228" t="s">
        <v>1346</v>
      </c>
      <c r="B154" s="231" t="s">
        <v>535</v>
      </c>
      <c r="C154" s="152" t="s">
        <v>125</v>
      </c>
      <c r="D154" s="152" t="s">
        <v>1065</v>
      </c>
      <c r="E154" s="137" t="s">
        <v>1066</v>
      </c>
      <c r="F154" s="309"/>
      <c r="G154" s="309"/>
      <c r="H154" s="309"/>
      <c r="I154" s="309"/>
      <c r="J154" s="505"/>
      <c r="K154" s="309"/>
      <c r="L154" s="309"/>
      <c r="M154" s="309"/>
      <c r="N154" s="309"/>
      <c r="O154" s="504">
        <v>600</v>
      </c>
      <c r="P154" s="309"/>
      <c r="Q154" s="309"/>
      <c r="R154" s="309"/>
      <c r="S154" s="309"/>
      <c r="T154" s="309"/>
      <c r="U154" s="309"/>
      <c r="V154" s="309"/>
      <c r="W154" s="309"/>
      <c r="X154" s="309"/>
      <c r="Y154" s="309"/>
      <c r="Z154" s="70">
        <f t="shared" si="2"/>
        <v>600</v>
      </c>
      <c r="AA154" s="414"/>
      <c r="AB154" s="257">
        <v>160000</v>
      </c>
      <c r="AC154" s="28"/>
      <c r="AD154" s="28"/>
    </row>
    <row r="155" spans="1:30" s="14" customFormat="1" ht="47.25" x14ac:dyDescent="0.2">
      <c r="A155" s="228" t="s">
        <v>1346</v>
      </c>
      <c r="B155" s="232" t="s">
        <v>970</v>
      </c>
      <c r="C155" s="233" t="s">
        <v>170</v>
      </c>
      <c r="D155" s="152" t="s">
        <v>110</v>
      </c>
      <c r="E155" s="152" t="s">
        <v>949</v>
      </c>
      <c r="F155" s="309"/>
      <c r="G155" s="309"/>
      <c r="H155" s="309"/>
      <c r="I155" s="309"/>
      <c r="J155" s="505"/>
      <c r="K155" s="309"/>
      <c r="L155" s="309"/>
      <c r="M155" s="309"/>
      <c r="N155" s="309"/>
      <c r="O155" s="504">
        <v>15000</v>
      </c>
      <c r="P155" s="309"/>
      <c r="Q155" s="309"/>
      <c r="R155" s="309"/>
      <c r="S155" s="309"/>
      <c r="T155" s="309"/>
      <c r="U155" s="309"/>
      <c r="V155" s="309"/>
      <c r="W155" s="309"/>
      <c r="X155" s="309"/>
      <c r="Y155" s="309"/>
      <c r="Z155" s="70">
        <f t="shared" si="2"/>
        <v>15000</v>
      </c>
      <c r="AA155" s="414"/>
      <c r="AB155" s="257">
        <v>1260</v>
      </c>
      <c r="AC155" s="28"/>
      <c r="AD155" s="28"/>
    </row>
    <row r="156" spans="1:30" s="14" customFormat="1" ht="60" x14ac:dyDescent="0.2">
      <c r="A156" s="235" t="s">
        <v>1342</v>
      </c>
      <c r="B156" s="219" t="s">
        <v>1343</v>
      </c>
      <c r="C156" s="220" t="s">
        <v>1344</v>
      </c>
      <c r="D156" s="36" t="s">
        <v>108</v>
      </c>
      <c r="E156" s="94" t="s">
        <v>1570</v>
      </c>
      <c r="F156" s="309"/>
      <c r="G156" s="390">
        <v>2000</v>
      </c>
      <c r="H156" s="517">
        <v>2000</v>
      </c>
      <c r="I156" s="309"/>
      <c r="J156" s="505"/>
      <c r="K156" s="309"/>
      <c r="L156" s="309"/>
      <c r="M156" s="309"/>
      <c r="N156" s="309"/>
      <c r="O156" s="309"/>
      <c r="P156" s="309"/>
      <c r="Q156" s="309"/>
      <c r="R156" s="309"/>
      <c r="S156" s="309"/>
      <c r="T156" s="309"/>
      <c r="U156" s="309"/>
      <c r="V156" s="309"/>
      <c r="W156" s="309"/>
      <c r="X156" s="309"/>
      <c r="Y156" s="309"/>
      <c r="Z156" s="70">
        <f t="shared" si="2"/>
        <v>4000</v>
      </c>
      <c r="AA156" s="414"/>
      <c r="AB156" s="414"/>
      <c r="AC156" s="28"/>
      <c r="AD156" s="28"/>
    </row>
    <row r="157" spans="1:30" s="14" customFormat="1" ht="14.25" x14ac:dyDescent="0.2">
      <c r="A157" s="236" t="s">
        <v>1342</v>
      </c>
      <c r="B157" s="237" t="s">
        <v>1345</v>
      </c>
      <c r="C157" s="238" t="s">
        <v>187</v>
      </c>
      <c r="D157" s="239" t="s">
        <v>110</v>
      </c>
      <c r="E157" s="94" t="s">
        <v>1571</v>
      </c>
      <c r="F157" s="309"/>
      <c r="G157" s="390">
        <v>10000</v>
      </c>
      <c r="H157" s="517">
        <v>10000</v>
      </c>
      <c r="I157" s="309"/>
      <c r="J157" s="505"/>
      <c r="K157" s="309"/>
      <c r="L157" s="309"/>
      <c r="M157" s="309"/>
      <c r="N157" s="309"/>
      <c r="O157" s="309"/>
      <c r="P157" s="309"/>
      <c r="Q157" s="309"/>
      <c r="R157" s="309"/>
      <c r="S157" s="309"/>
      <c r="T157" s="309"/>
      <c r="U157" s="309"/>
      <c r="V157" s="309"/>
      <c r="W157" s="309"/>
      <c r="X157" s="309"/>
      <c r="Y157" s="309"/>
      <c r="Z157" s="70">
        <f t="shared" si="2"/>
        <v>20000</v>
      </c>
      <c r="AA157" s="414"/>
      <c r="AB157" s="256">
        <v>2300</v>
      </c>
      <c r="AC157" s="28"/>
      <c r="AD157" s="28"/>
    </row>
    <row r="158" spans="1:30" s="14" customFormat="1" ht="60" x14ac:dyDescent="0.2">
      <c r="A158" s="258" t="s">
        <v>1383</v>
      </c>
      <c r="B158" s="259" t="s">
        <v>107</v>
      </c>
      <c r="C158" s="260" t="s">
        <v>230</v>
      </c>
      <c r="D158" s="261" t="s">
        <v>564</v>
      </c>
      <c r="E158" s="261" t="s">
        <v>1372</v>
      </c>
      <c r="F158" s="309"/>
      <c r="G158" s="392">
        <v>500</v>
      </c>
      <c r="H158" s="309"/>
      <c r="I158" s="309"/>
      <c r="J158" s="505"/>
      <c r="K158" s="309"/>
      <c r="L158" s="309"/>
      <c r="M158" s="309"/>
      <c r="N158" s="309"/>
      <c r="O158" s="309"/>
      <c r="P158" s="309"/>
      <c r="Q158" s="309"/>
      <c r="R158" s="309"/>
      <c r="S158" s="309"/>
      <c r="T158" s="309"/>
      <c r="U158" s="309"/>
      <c r="V158" s="309"/>
      <c r="W158" s="309"/>
      <c r="X158" s="309"/>
      <c r="Y158" s="309"/>
      <c r="Z158" s="70">
        <f t="shared" si="2"/>
        <v>500</v>
      </c>
      <c r="AA158" s="414"/>
      <c r="AB158" s="414">
        <v>0</v>
      </c>
      <c r="AC158" s="28"/>
      <c r="AD158" s="28"/>
    </row>
    <row r="159" spans="1:30" s="14" customFormat="1" ht="36" x14ac:dyDescent="0.2">
      <c r="A159" s="258" t="s">
        <v>1383</v>
      </c>
      <c r="B159" s="263" t="s">
        <v>909</v>
      </c>
      <c r="C159" s="264" t="s">
        <v>111</v>
      </c>
      <c r="D159" s="261" t="s">
        <v>110</v>
      </c>
      <c r="E159" s="261" t="s">
        <v>1373</v>
      </c>
      <c r="F159" s="309"/>
      <c r="G159" s="393">
        <v>2000</v>
      </c>
      <c r="H159" s="309"/>
      <c r="I159" s="309"/>
      <c r="J159" s="505"/>
      <c r="K159" s="309"/>
      <c r="L159" s="309"/>
      <c r="M159" s="309"/>
      <c r="N159" s="309"/>
      <c r="O159" s="309"/>
      <c r="P159" s="309"/>
      <c r="Q159" s="309"/>
      <c r="R159" s="309"/>
      <c r="S159" s="309"/>
      <c r="T159" s="309"/>
      <c r="U159" s="309"/>
      <c r="V159" s="309"/>
      <c r="W159" s="309"/>
      <c r="X159" s="309"/>
      <c r="Y159" s="309"/>
      <c r="Z159" s="70">
        <f t="shared" si="2"/>
        <v>2000</v>
      </c>
      <c r="AA159" s="414"/>
      <c r="AB159" s="256">
        <v>2310</v>
      </c>
      <c r="AC159" s="28"/>
      <c r="AD159" s="28"/>
    </row>
    <row r="160" spans="1:30" s="14" customFormat="1" ht="36" x14ac:dyDescent="0.2">
      <c r="A160" s="258" t="s">
        <v>1383</v>
      </c>
      <c r="B160" s="265" t="s">
        <v>859</v>
      </c>
      <c r="C160" s="266" t="s">
        <v>111</v>
      </c>
      <c r="D160" s="267" t="s">
        <v>110</v>
      </c>
      <c r="E160" s="261" t="s">
        <v>1374</v>
      </c>
      <c r="F160" s="309"/>
      <c r="G160" s="394">
        <v>100000</v>
      </c>
      <c r="H160" s="309"/>
      <c r="I160" s="309"/>
      <c r="J160" s="505"/>
      <c r="K160" s="309"/>
      <c r="L160" s="309"/>
      <c r="M160" s="309"/>
      <c r="N160" s="309"/>
      <c r="O160" s="309"/>
      <c r="P160" s="309"/>
      <c r="Q160" s="309"/>
      <c r="R160" s="309"/>
      <c r="S160" s="309"/>
      <c r="T160" s="309"/>
      <c r="U160" s="309"/>
      <c r="V160" s="309"/>
      <c r="W160" s="309"/>
      <c r="X160" s="309"/>
      <c r="Y160" s="309"/>
      <c r="Z160" s="70">
        <f t="shared" si="2"/>
        <v>100000</v>
      </c>
      <c r="AA160" s="414"/>
      <c r="AB160" s="414">
        <v>0</v>
      </c>
      <c r="AC160" s="28"/>
      <c r="AD160" s="28"/>
    </row>
    <row r="161" spans="1:30" s="14" customFormat="1" ht="36" x14ac:dyDescent="0.2">
      <c r="A161" s="258" t="s">
        <v>1383</v>
      </c>
      <c r="B161" s="259" t="s">
        <v>164</v>
      </c>
      <c r="C161" s="260" t="s">
        <v>125</v>
      </c>
      <c r="D161" s="261" t="s">
        <v>110</v>
      </c>
      <c r="E161" s="268" t="s">
        <v>575</v>
      </c>
      <c r="F161" s="309"/>
      <c r="G161" s="394">
        <v>20000</v>
      </c>
      <c r="H161" s="309"/>
      <c r="I161" s="309"/>
      <c r="J161" s="505"/>
      <c r="K161" s="309"/>
      <c r="L161" s="309"/>
      <c r="M161" s="309"/>
      <c r="N161" s="309"/>
      <c r="O161" s="309"/>
      <c r="P161" s="309"/>
      <c r="Q161" s="309"/>
      <c r="R161" s="309"/>
      <c r="S161" s="309"/>
      <c r="T161" s="309"/>
      <c r="U161" s="309"/>
      <c r="V161" s="309"/>
      <c r="W161" s="309"/>
      <c r="X161" s="309"/>
      <c r="Y161" s="309"/>
      <c r="Z161" s="70">
        <f t="shared" ref="Z161:Z190" si="3">SUM(F161:Y161)</f>
        <v>20000</v>
      </c>
      <c r="AA161" s="414"/>
      <c r="AB161" s="414">
        <v>0</v>
      </c>
      <c r="AC161" s="28"/>
      <c r="AD161" s="28"/>
    </row>
    <row r="162" spans="1:30" s="14" customFormat="1" ht="36" x14ac:dyDescent="0.2">
      <c r="A162" s="258" t="s">
        <v>1383</v>
      </c>
      <c r="B162" s="259" t="s">
        <v>1375</v>
      </c>
      <c r="C162" s="261" t="s">
        <v>1376</v>
      </c>
      <c r="D162" s="261" t="s">
        <v>110</v>
      </c>
      <c r="E162" s="261" t="s">
        <v>1377</v>
      </c>
      <c r="F162" s="309"/>
      <c r="G162" s="394">
        <v>3000</v>
      </c>
      <c r="H162" s="309"/>
      <c r="I162" s="309"/>
      <c r="J162" s="505"/>
      <c r="K162" s="309"/>
      <c r="L162" s="309"/>
      <c r="M162" s="309"/>
      <c r="N162" s="309"/>
      <c r="O162" s="309"/>
      <c r="P162" s="309"/>
      <c r="Q162" s="309"/>
      <c r="R162" s="309"/>
      <c r="S162" s="309"/>
      <c r="T162" s="309"/>
      <c r="U162" s="309"/>
      <c r="V162" s="309"/>
      <c r="W162" s="309"/>
      <c r="X162" s="309"/>
      <c r="Y162" s="309"/>
      <c r="Z162" s="70">
        <f t="shared" si="3"/>
        <v>3000</v>
      </c>
      <c r="AA162" s="414"/>
      <c r="AB162" s="256">
        <v>3180</v>
      </c>
      <c r="AC162" s="28"/>
      <c r="AD162" s="28"/>
    </row>
    <row r="163" spans="1:30" s="14" customFormat="1" ht="24" x14ac:dyDescent="0.2">
      <c r="A163" s="258" t="s">
        <v>1383</v>
      </c>
      <c r="B163" s="259" t="s">
        <v>540</v>
      </c>
      <c r="C163" s="260" t="s">
        <v>946</v>
      </c>
      <c r="D163" s="261" t="s">
        <v>108</v>
      </c>
      <c r="E163" s="261" t="s">
        <v>322</v>
      </c>
      <c r="F163" s="309"/>
      <c r="G163" s="394">
        <v>1000</v>
      </c>
      <c r="H163" s="309"/>
      <c r="I163" s="309"/>
      <c r="J163" s="505"/>
      <c r="K163" s="309"/>
      <c r="L163" s="309"/>
      <c r="M163" s="309"/>
      <c r="N163" s="309"/>
      <c r="O163" s="309"/>
      <c r="P163" s="309"/>
      <c r="Q163" s="309"/>
      <c r="R163" s="309"/>
      <c r="S163" s="309"/>
      <c r="T163" s="309"/>
      <c r="U163" s="309"/>
      <c r="V163" s="309"/>
      <c r="W163" s="309"/>
      <c r="X163" s="309"/>
      <c r="Y163" s="309"/>
      <c r="Z163" s="70">
        <f t="shared" si="3"/>
        <v>1000</v>
      </c>
      <c r="AA163" s="414"/>
      <c r="AB163" s="414">
        <v>0</v>
      </c>
      <c r="AC163" s="28"/>
      <c r="AD163" s="28"/>
    </row>
    <row r="164" spans="1:30" s="14" customFormat="1" ht="24" x14ac:dyDescent="0.2">
      <c r="A164" s="258" t="s">
        <v>1383</v>
      </c>
      <c r="B164" s="269" t="s">
        <v>840</v>
      </c>
      <c r="C164" s="270" t="s">
        <v>119</v>
      </c>
      <c r="D164" s="270" t="s">
        <v>115</v>
      </c>
      <c r="E164" s="270" t="s">
        <v>1378</v>
      </c>
      <c r="F164" s="309"/>
      <c r="G164" s="394">
        <v>15000</v>
      </c>
      <c r="H164" s="309"/>
      <c r="I164" s="309"/>
      <c r="J164" s="505"/>
      <c r="K164" s="309"/>
      <c r="L164" s="309"/>
      <c r="M164" s="309"/>
      <c r="N164" s="309"/>
      <c r="O164" s="309"/>
      <c r="P164" s="309"/>
      <c r="Q164" s="309"/>
      <c r="R164" s="309"/>
      <c r="S164" s="309"/>
      <c r="T164" s="309"/>
      <c r="U164" s="309"/>
      <c r="V164" s="309"/>
      <c r="W164" s="309"/>
      <c r="X164" s="309"/>
      <c r="Y164" s="309"/>
      <c r="Z164" s="70">
        <f t="shared" si="3"/>
        <v>15000</v>
      </c>
      <c r="AA164" s="414"/>
      <c r="AB164" s="256">
        <v>4894</v>
      </c>
      <c r="AC164" s="28"/>
      <c r="AD164" s="28"/>
    </row>
    <row r="165" spans="1:30" s="14" customFormat="1" ht="36" x14ac:dyDescent="0.2">
      <c r="A165" s="258" t="s">
        <v>1383</v>
      </c>
      <c r="B165" s="259" t="s">
        <v>1050</v>
      </c>
      <c r="C165" s="261" t="s">
        <v>8</v>
      </c>
      <c r="D165" s="261" t="s">
        <v>110</v>
      </c>
      <c r="E165" s="261" t="s">
        <v>831</v>
      </c>
      <c r="F165" s="309"/>
      <c r="G165" s="394">
        <v>20000</v>
      </c>
      <c r="H165" s="309"/>
      <c r="I165" s="309"/>
      <c r="J165" s="505"/>
      <c r="K165" s="309"/>
      <c r="L165" s="309"/>
      <c r="M165" s="309"/>
      <c r="N165" s="309"/>
      <c r="O165" s="309"/>
      <c r="P165" s="309"/>
      <c r="Q165" s="309"/>
      <c r="R165" s="309"/>
      <c r="S165" s="309"/>
      <c r="T165" s="309"/>
      <c r="U165" s="309"/>
      <c r="V165" s="309"/>
      <c r="W165" s="309"/>
      <c r="X165" s="309"/>
      <c r="Y165" s="309"/>
      <c r="Z165" s="70">
        <f t="shared" si="3"/>
        <v>20000</v>
      </c>
      <c r="AA165" s="414"/>
      <c r="AB165" s="256">
        <v>2268</v>
      </c>
      <c r="AC165" s="28"/>
      <c r="AD165" s="28"/>
    </row>
    <row r="166" spans="1:30" s="14" customFormat="1" ht="38.25" x14ac:dyDescent="0.2">
      <c r="A166" s="296" t="s">
        <v>229</v>
      </c>
      <c r="B166" s="294" t="s">
        <v>1419</v>
      </c>
      <c r="C166" s="295" t="s">
        <v>1420</v>
      </c>
      <c r="D166" s="296" t="s">
        <v>880</v>
      </c>
      <c r="E166" s="296" t="s">
        <v>1414</v>
      </c>
      <c r="F166" s="309"/>
      <c r="G166" s="309"/>
      <c r="H166" s="309"/>
      <c r="I166" s="309"/>
      <c r="J166" s="505"/>
      <c r="K166" s="309"/>
      <c r="L166" s="309"/>
      <c r="M166" s="309"/>
      <c r="N166" s="309"/>
      <c r="O166" s="309"/>
      <c r="P166" s="309"/>
      <c r="Q166" s="309"/>
      <c r="R166" s="309"/>
      <c r="S166" s="309"/>
      <c r="T166" s="309"/>
      <c r="U166" s="309"/>
      <c r="V166" s="309"/>
      <c r="W166" s="309"/>
      <c r="X166" s="458">
        <v>50</v>
      </c>
      <c r="Y166" s="309"/>
      <c r="Z166" s="70">
        <f t="shared" si="3"/>
        <v>50</v>
      </c>
      <c r="AA166" s="414"/>
      <c r="AB166" s="414"/>
      <c r="AC166" s="28"/>
      <c r="AD166" s="28"/>
    </row>
    <row r="167" spans="1:30" s="14" customFormat="1" ht="25.5" x14ac:dyDescent="0.2">
      <c r="A167" s="296" t="s">
        <v>229</v>
      </c>
      <c r="B167" s="294" t="s">
        <v>1421</v>
      </c>
      <c r="C167" s="295" t="s">
        <v>1422</v>
      </c>
      <c r="D167" s="296" t="s">
        <v>880</v>
      </c>
      <c r="E167" s="296" t="s">
        <v>1414</v>
      </c>
      <c r="F167" s="309"/>
      <c r="G167" s="309"/>
      <c r="H167" s="309"/>
      <c r="I167" s="309"/>
      <c r="J167" s="505"/>
      <c r="K167" s="309"/>
      <c r="L167" s="309"/>
      <c r="M167" s="309"/>
      <c r="N167" s="309"/>
      <c r="O167" s="309"/>
      <c r="P167" s="309"/>
      <c r="Q167" s="309"/>
      <c r="R167" s="309"/>
      <c r="S167" s="309"/>
      <c r="T167" s="309"/>
      <c r="U167" s="309"/>
      <c r="V167" s="309"/>
      <c r="W167" s="309"/>
      <c r="X167" s="458">
        <v>100</v>
      </c>
      <c r="Y167" s="309"/>
      <c r="Z167" s="70">
        <f t="shared" si="3"/>
        <v>100</v>
      </c>
      <c r="AA167" s="414"/>
      <c r="AB167" s="414"/>
      <c r="AC167" s="28"/>
      <c r="AD167" s="28"/>
    </row>
    <row r="168" spans="1:30" s="14" customFormat="1" ht="38.25" x14ac:dyDescent="0.2">
      <c r="A168" s="296" t="s">
        <v>229</v>
      </c>
      <c r="B168" s="294" t="s">
        <v>1423</v>
      </c>
      <c r="C168" s="295" t="s">
        <v>1424</v>
      </c>
      <c r="D168" s="296" t="s">
        <v>108</v>
      </c>
      <c r="E168" s="296" t="s">
        <v>1425</v>
      </c>
      <c r="F168" s="309"/>
      <c r="G168" s="309"/>
      <c r="H168" s="309"/>
      <c r="I168" s="309"/>
      <c r="J168" s="505"/>
      <c r="K168" s="309"/>
      <c r="L168" s="309"/>
      <c r="M168" s="309"/>
      <c r="N168" s="309"/>
      <c r="O168" s="309"/>
      <c r="P168" s="309"/>
      <c r="Q168" s="309"/>
      <c r="R168" s="309"/>
      <c r="S168" s="309"/>
      <c r="T168" s="309"/>
      <c r="U168" s="309"/>
      <c r="V168" s="309"/>
      <c r="W168" s="309"/>
      <c r="X168" s="458">
        <v>2</v>
      </c>
      <c r="Y168" s="309"/>
      <c r="Z168" s="70">
        <f t="shared" si="3"/>
        <v>2</v>
      </c>
      <c r="AA168" s="414"/>
      <c r="AB168" s="256">
        <v>69000</v>
      </c>
      <c r="AC168" s="28"/>
      <c r="AD168" s="28"/>
    </row>
    <row r="169" spans="1:30" s="14" customFormat="1" ht="25.5" x14ac:dyDescent="0.2">
      <c r="A169" s="296" t="s">
        <v>229</v>
      </c>
      <c r="B169" s="294" t="s">
        <v>1426</v>
      </c>
      <c r="C169" s="295" t="s">
        <v>1427</v>
      </c>
      <c r="D169" s="296" t="s">
        <v>880</v>
      </c>
      <c r="E169" s="296" t="s">
        <v>1428</v>
      </c>
      <c r="F169" s="309"/>
      <c r="G169" s="309"/>
      <c r="H169" s="309"/>
      <c r="I169" s="309"/>
      <c r="J169" s="505"/>
      <c r="K169" s="309"/>
      <c r="L169" s="309"/>
      <c r="M169" s="309"/>
      <c r="N169" s="309"/>
      <c r="O169" s="309"/>
      <c r="P169" s="309"/>
      <c r="Q169" s="309"/>
      <c r="R169" s="309"/>
      <c r="S169" s="309"/>
      <c r="T169" s="309"/>
      <c r="U169" s="309"/>
      <c r="V169" s="309"/>
      <c r="W169" s="309"/>
      <c r="X169" s="458">
        <v>50</v>
      </c>
      <c r="Y169" s="309"/>
      <c r="Z169" s="70">
        <f t="shared" si="3"/>
        <v>50</v>
      </c>
      <c r="AA169" s="414"/>
      <c r="AB169" s="414"/>
      <c r="AC169" s="28"/>
      <c r="AD169" s="28"/>
    </row>
    <row r="170" spans="1:30" s="14" customFormat="1" ht="24" x14ac:dyDescent="0.2">
      <c r="A170" s="296" t="s">
        <v>229</v>
      </c>
      <c r="B170" s="305" t="s">
        <v>909</v>
      </c>
      <c r="C170" s="306" t="s">
        <v>111</v>
      </c>
      <c r="D170" s="307" t="s">
        <v>110</v>
      </c>
      <c r="E170" s="307" t="s">
        <v>1373</v>
      </c>
      <c r="F170" s="309"/>
      <c r="G170" s="309"/>
      <c r="H170" s="309"/>
      <c r="I170" s="309"/>
      <c r="J170" s="505"/>
      <c r="K170" s="309"/>
      <c r="L170" s="309"/>
      <c r="M170" s="309"/>
      <c r="N170" s="309"/>
      <c r="O170" s="309"/>
      <c r="P170" s="309"/>
      <c r="Q170" s="309"/>
      <c r="R170" s="309"/>
      <c r="S170" s="309"/>
      <c r="T170" s="309"/>
      <c r="U170" s="309"/>
      <c r="V170" s="309"/>
      <c r="W170" s="309"/>
      <c r="X170" s="458">
        <v>10000</v>
      </c>
      <c r="Y170" s="309"/>
      <c r="Z170" s="70">
        <f t="shared" si="3"/>
        <v>10000</v>
      </c>
      <c r="AA170" s="414"/>
      <c r="AB170" s="256">
        <v>2310</v>
      </c>
      <c r="AC170" s="28"/>
      <c r="AD170" s="28"/>
    </row>
    <row r="171" spans="1:30" s="14" customFormat="1" ht="36" x14ac:dyDescent="0.2">
      <c r="A171" s="296" t="s">
        <v>229</v>
      </c>
      <c r="B171" s="92" t="s">
        <v>1429</v>
      </c>
      <c r="C171" s="93" t="s">
        <v>113</v>
      </c>
      <c r="D171" s="94" t="s">
        <v>110</v>
      </c>
      <c r="E171" s="94" t="s">
        <v>1045</v>
      </c>
      <c r="F171" s="309"/>
      <c r="G171" s="309"/>
      <c r="H171" s="309"/>
      <c r="I171" s="309"/>
      <c r="J171" s="505"/>
      <c r="K171" s="309"/>
      <c r="L171" s="309"/>
      <c r="M171" s="309"/>
      <c r="N171" s="309"/>
      <c r="O171" s="309"/>
      <c r="P171" s="309"/>
      <c r="Q171" s="309"/>
      <c r="R171" s="309"/>
      <c r="S171" s="309"/>
      <c r="T171" s="309"/>
      <c r="U171" s="309"/>
      <c r="V171" s="309"/>
      <c r="W171" s="309"/>
      <c r="X171" s="458">
        <v>10000</v>
      </c>
      <c r="Y171" s="309"/>
      <c r="Z171" s="70">
        <f t="shared" si="3"/>
        <v>10000</v>
      </c>
      <c r="AA171" s="414"/>
      <c r="AB171" s="256">
        <v>4000</v>
      </c>
      <c r="AC171" s="28"/>
      <c r="AD171" s="28"/>
    </row>
    <row r="172" spans="1:30" s="14" customFormat="1" ht="14.25" x14ac:dyDescent="0.2">
      <c r="A172" s="296" t="s">
        <v>229</v>
      </c>
      <c r="B172" s="9" t="s">
        <v>840</v>
      </c>
      <c r="C172" s="7" t="s">
        <v>170</v>
      </c>
      <c r="D172" s="3" t="s">
        <v>853</v>
      </c>
      <c r="E172" s="3" t="s">
        <v>580</v>
      </c>
      <c r="F172" s="309"/>
      <c r="G172" s="309"/>
      <c r="H172" s="309"/>
      <c r="I172" s="309"/>
      <c r="J172" s="505"/>
      <c r="K172" s="309"/>
      <c r="L172" s="309"/>
      <c r="M172" s="309"/>
      <c r="N172" s="309"/>
      <c r="O172" s="309"/>
      <c r="P172" s="309"/>
      <c r="Q172" s="309"/>
      <c r="R172" s="309"/>
      <c r="S172" s="309"/>
      <c r="T172" s="309"/>
      <c r="U172" s="309"/>
      <c r="V172" s="309"/>
      <c r="W172" s="309"/>
      <c r="X172" s="458">
        <v>300</v>
      </c>
      <c r="Y172" s="309"/>
      <c r="Z172" s="70">
        <f t="shared" si="3"/>
        <v>300</v>
      </c>
      <c r="AA172" s="414"/>
      <c r="AB172" s="256">
        <v>5354</v>
      </c>
      <c r="AC172" s="28"/>
      <c r="AD172" s="28"/>
    </row>
    <row r="173" spans="1:30" s="14" customFormat="1" ht="63.75" x14ac:dyDescent="0.2">
      <c r="A173" s="296" t="s">
        <v>229</v>
      </c>
      <c r="B173" s="9" t="s">
        <v>614</v>
      </c>
      <c r="C173" s="7" t="s">
        <v>111</v>
      </c>
      <c r="D173" s="3" t="s">
        <v>110</v>
      </c>
      <c r="E173" s="5" t="s">
        <v>822</v>
      </c>
      <c r="F173" s="309"/>
      <c r="G173" s="309"/>
      <c r="H173" s="309"/>
      <c r="I173" s="309"/>
      <c r="J173" s="505"/>
      <c r="K173" s="309"/>
      <c r="L173" s="309"/>
      <c r="M173" s="309"/>
      <c r="N173" s="309"/>
      <c r="O173" s="309"/>
      <c r="P173" s="309"/>
      <c r="Q173" s="309"/>
      <c r="R173" s="309"/>
      <c r="S173" s="309"/>
      <c r="T173" s="309"/>
      <c r="U173" s="309"/>
      <c r="V173" s="309"/>
      <c r="W173" s="309"/>
      <c r="X173" s="458">
        <v>300</v>
      </c>
      <c r="Y173" s="309"/>
      <c r="Z173" s="70">
        <f t="shared" si="3"/>
        <v>300</v>
      </c>
      <c r="AA173" s="414"/>
      <c r="AB173" s="256">
        <v>2579</v>
      </c>
      <c r="AC173" s="28"/>
      <c r="AD173" s="28"/>
    </row>
    <row r="174" spans="1:30" s="14" customFormat="1" ht="38.25" x14ac:dyDescent="0.2">
      <c r="A174" s="296" t="s">
        <v>229</v>
      </c>
      <c r="B174" s="9" t="s">
        <v>182</v>
      </c>
      <c r="C174" s="7" t="s">
        <v>129</v>
      </c>
      <c r="D174" s="3" t="s">
        <v>110</v>
      </c>
      <c r="E174" s="5" t="s">
        <v>575</v>
      </c>
      <c r="F174" s="309"/>
      <c r="G174" s="309"/>
      <c r="H174" s="309"/>
      <c r="I174" s="309"/>
      <c r="J174" s="505"/>
      <c r="K174" s="309"/>
      <c r="L174" s="309"/>
      <c r="M174" s="309"/>
      <c r="N174" s="309"/>
      <c r="O174" s="309"/>
      <c r="P174" s="309"/>
      <c r="Q174" s="309"/>
      <c r="R174" s="309"/>
      <c r="S174" s="309"/>
      <c r="T174" s="309"/>
      <c r="U174" s="309"/>
      <c r="V174" s="309"/>
      <c r="W174" s="309"/>
      <c r="X174" s="458">
        <v>1000</v>
      </c>
      <c r="Y174" s="309"/>
      <c r="Z174" s="70">
        <f t="shared" si="3"/>
        <v>1000</v>
      </c>
      <c r="AA174" s="414"/>
      <c r="AB174" s="256">
        <v>1900</v>
      </c>
      <c r="AC174" s="28"/>
      <c r="AD174" s="28"/>
    </row>
    <row r="175" spans="1:30" s="14" customFormat="1" ht="38.25" x14ac:dyDescent="0.2">
      <c r="A175" s="3" t="s">
        <v>1486</v>
      </c>
      <c r="B175" s="9" t="s">
        <v>1487</v>
      </c>
      <c r="C175" s="7" t="s">
        <v>1488</v>
      </c>
      <c r="D175" s="3" t="s">
        <v>110</v>
      </c>
      <c r="E175" s="5" t="s">
        <v>575</v>
      </c>
      <c r="F175" s="309"/>
      <c r="G175" s="309"/>
      <c r="H175" s="309"/>
      <c r="I175" s="101"/>
      <c r="J175" s="456">
        <v>30000</v>
      </c>
      <c r="K175" s="309"/>
      <c r="L175" s="309"/>
      <c r="M175" s="309"/>
      <c r="N175" s="309"/>
      <c r="O175" s="309"/>
      <c r="P175" s="309"/>
      <c r="Q175" s="309"/>
      <c r="R175" s="309"/>
      <c r="S175" s="309"/>
      <c r="T175" s="309"/>
      <c r="U175" s="309"/>
      <c r="V175" s="309"/>
      <c r="W175" s="309"/>
      <c r="X175" s="309"/>
      <c r="Y175" s="309"/>
      <c r="Z175" s="70">
        <f t="shared" si="3"/>
        <v>30000</v>
      </c>
      <c r="AA175" s="414"/>
      <c r="AB175" s="414"/>
      <c r="AC175" s="28"/>
      <c r="AD175" s="28"/>
    </row>
    <row r="176" spans="1:30" s="14" customFormat="1" ht="38.25" x14ac:dyDescent="0.2">
      <c r="A176" s="3" t="s">
        <v>1486</v>
      </c>
      <c r="B176" s="9" t="s">
        <v>318</v>
      </c>
      <c r="C176" s="7" t="s">
        <v>1275</v>
      </c>
      <c r="D176" s="3" t="s">
        <v>108</v>
      </c>
      <c r="E176" s="5" t="s">
        <v>1489</v>
      </c>
      <c r="F176" s="309"/>
      <c r="G176" s="309"/>
      <c r="H176" s="309"/>
      <c r="I176" s="101"/>
      <c r="J176" s="456">
        <v>60000</v>
      </c>
      <c r="K176" s="309"/>
      <c r="L176" s="309"/>
      <c r="M176" s="309"/>
      <c r="N176" s="309"/>
      <c r="O176" s="309"/>
      <c r="P176" s="309"/>
      <c r="Q176" s="309"/>
      <c r="R176" s="309"/>
      <c r="S176" s="309"/>
      <c r="T176" s="309"/>
      <c r="U176" s="309"/>
      <c r="V176" s="309"/>
      <c r="W176" s="309"/>
      <c r="X176" s="309"/>
      <c r="Y176" s="309"/>
      <c r="Z176" s="70">
        <f t="shared" si="3"/>
        <v>60000</v>
      </c>
      <c r="AA176" s="414"/>
      <c r="AB176" s="414"/>
      <c r="AC176" s="28"/>
      <c r="AD176" s="28"/>
    </row>
    <row r="177" spans="1:30" s="14" customFormat="1" ht="14.25" x14ac:dyDescent="0.2">
      <c r="A177" s="3" t="s">
        <v>1486</v>
      </c>
      <c r="B177" s="9" t="s">
        <v>840</v>
      </c>
      <c r="C177" s="7" t="s">
        <v>119</v>
      </c>
      <c r="D177" s="3" t="s">
        <v>853</v>
      </c>
      <c r="E177" s="5" t="s">
        <v>580</v>
      </c>
      <c r="F177" s="309"/>
      <c r="G177" s="309"/>
      <c r="H177" s="309"/>
      <c r="I177" s="101"/>
      <c r="J177" s="456">
        <v>10000</v>
      </c>
      <c r="K177" s="309"/>
      <c r="L177" s="309"/>
      <c r="M177" s="309"/>
      <c r="N177" s="309"/>
      <c r="O177" s="309"/>
      <c r="P177" s="309"/>
      <c r="Q177" s="309"/>
      <c r="R177" s="309"/>
      <c r="S177" s="309"/>
      <c r="T177" s="309"/>
      <c r="U177" s="309"/>
      <c r="V177" s="309"/>
      <c r="W177" s="309"/>
      <c r="X177" s="309"/>
      <c r="Y177" s="309"/>
      <c r="Z177" s="70">
        <f t="shared" si="3"/>
        <v>10000</v>
      </c>
      <c r="AA177" s="414"/>
      <c r="AB177" s="256">
        <v>4894</v>
      </c>
      <c r="AC177" s="28"/>
      <c r="AD177" s="28"/>
    </row>
    <row r="178" spans="1:30" s="14" customFormat="1" ht="38.25" x14ac:dyDescent="0.2">
      <c r="A178" s="3" t="s">
        <v>1486</v>
      </c>
      <c r="B178" s="9" t="s">
        <v>632</v>
      </c>
      <c r="C178" s="7" t="s">
        <v>1265</v>
      </c>
      <c r="D178" s="3" t="s">
        <v>110</v>
      </c>
      <c r="E178" s="5" t="s">
        <v>575</v>
      </c>
      <c r="F178" s="309"/>
      <c r="G178" s="309"/>
      <c r="H178" s="309"/>
      <c r="I178" s="101"/>
      <c r="J178" s="456">
        <v>20000</v>
      </c>
      <c r="K178" s="309"/>
      <c r="L178" s="309"/>
      <c r="M178" s="309"/>
      <c r="N178" s="309"/>
      <c r="O178" s="309"/>
      <c r="P178" s="309"/>
      <c r="Q178" s="309"/>
      <c r="R178" s="309"/>
      <c r="S178" s="309"/>
      <c r="T178" s="309"/>
      <c r="U178" s="309"/>
      <c r="V178" s="309"/>
      <c r="W178" s="309"/>
      <c r="X178" s="309"/>
      <c r="Y178" s="309"/>
      <c r="Z178" s="70">
        <f t="shared" si="3"/>
        <v>20000</v>
      </c>
      <c r="AA178" s="414"/>
      <c r="AB178" s="256">
        <v>5962</v>
      </c>
      <c r="AC178" s="28"/>
      <c r="AD178" s="28"/>
    </row>
    <row r="179" spans="1:30" s="14" customFormat="1" ht="38.25" x14ac:dyDescent="0.2">
      <c r="A179" s="3" t="s">
        <v>1486</v>
      </c>
      <c r="B179" s="9" t="s">
        <v>1033</v>
      </c>
      <c r="C179" s="7" t="s">
        <v>130</v>
      </c>
      <c r="D179" s="3" t="s">
        <v>110</v>
      </c>
      <c r="E179" s="5" t="s">
        <v>575</v>
      </c>
      <c r="F179" s="309"/>
      <c r="G179" s="309"/>
      <c r="H179" s="309"/>
      <c r="I179" s="101"/>
      <c r="J179" s="456">
        <v>25000</v>
      </c>
      <c r="K179" s="309"/>
      <c r="L179" s="309"/>
      <c r="M179" s="309"/>
      <c r="N179" s="309"/>
      <c r="O179" s="309"/>
      <c r="P179" s="309"/>
      <c r="Q179" s="309"/>
      <c r="R179" s="309"/>
      <c r="S179" s="309"/>
      <c r="T179" s="309"/>
      <c r="U179" s="309"/>
      <c r="V179" s="309"/>
      <c r="W179" s="309"/>
      <c r="X179" s="309"/>
      <c r="Y179" s="309"/>
      <c r="Z179" s="70">
        <f t="shared" si="3"/>
        <v>25000</v>
      </c>
      <c r="AA179" s="414"/>
      <c r="AB179" s="256">
        <v>4796</v>
      </c>
      <c r="AC179" s="28"/>
      <c r="AD179" s="28"/>
    </row>
    <row r="180" spans="1:30" s="14" customFormat="1" ht="38.25" x14ac:dyDescent="0.2">
      <c r="A180" s="3" t="s">
        <v>1486</v>
      </c>
      <c r="B180" s="9" t="s">
        <v>701</v>
      </c>
      <c r="C180" s="7" t="s">
        <v>125</v>
      </c>
      <c r="D180" s="3" t="s">
        <v>110</v>
      </c>
      <c r="E180" s="5" t="s">
        <v>575</v>
      </c>
      <c r="F180" s="309"/>
      <c r="G180" s="309"/>
      <c r="H180" s="309"/>
      <c r="I180" s="101"/>
      <c r="J180" s="456">
        <v>20000</v>
      </c>
      <c r="K180" s="309"/>
      <c r="L180" s="309"/>
      <c r="M180" s="309"/>
      <c r="N180" s="309"/>
      <c r="O180" s="309"/>
      <c r="P180" s="309"/>
      <c r="Q180" s="309"/>
      <c r="R180" s="309"/>
      <c r="S180" s="309"/>
      <c r="T180" s="309"/>
      <c r="U180" s="309"/>
      <c r="V180" s="309"/>
      <c r="W180" s="309"/>
      <c r="X180" s="309"/>
      <c r="Y180" s="309"/>
      <c r="Z180" s="70">
        <f t="shared" si="3"/>
        <v>20000</v>
      </c>
      <c r="AA180" s="414"/>
      <c r="AB180" s="414">
        <v>0</v>
      </c>
      <c r="AC180" s="28"/>
      <c r="AD180" s="28"/>
    </row>
    <row r="181" spans="1:30" s="14" customFormat="1" ht="38.25" x14ac:dyDescent="0.2">
      <c r="A181" s="3" t="s">
        <v>1486</v>
      </c>
      <c r="B181" s="353" t="s">
        <v>280</v>
      </c>
      <c r="C181" s="354" t="s">
        <v>170</v>
      </c>
      <c r="D181" s="5" t="s">
        <v>110</v>
      </c>
      <c r="E181" s="5" t="s">
        <v>575</v>
      </c>
      <c r="F181" s="309"/>
      <c r="G181" s="309"/>
      <c r="H181" s="309"/>
      <c r="I181" s="309"/>
      <c r="J181" s="458">
        <v>50000</v>
      </c>
      <c r="K181" s="309"/>
      <c r="L181" s="309"/>
      <c r="M181" s="309"/>
      <c r="N181" s="309"/>
      <c r="O181" s="309"/>
      <c r="P181" s="309"/>
      <c r="Q181" s="309"/>
      <c r="R181" s="309"/>
      <c r="S181" s="309"/>
      <c r="T181" s="309"/>
      <c r="U181" s="309"/>
      <c r="V181" s="309"/>
      <c r="W181" s="309"/>
      <c r="X181" s="309"/>
      <c r="Y181" s="309"/>
      <c r="Z181" s="70">
        <f t="shared" si="3"/>
        <v>50000</v>
      </c>
      <c r="AA181" s="414"/>
      <c r="AB181" s="256">
        <v>1260</v>
      </c>
      <c r="AC181" s="28"/>
      <c r="AD181" s="28"/>
    </row>
    <row r="182" spans="1:30" s="14" customFormat="1" ht="38.25" x14ac:dyDescent="0.2">
      <c r="A182" s="3" t="s">
        <v>1486</v>
      </c>
      <c r="B182" s="355" t="s">
        <v>1490</v>
      </c>
      <c r="C182" s="356" t="s">
        <v>554</v>
      </c>
      <c r="D182" s="5" t="s">
        <v>110</v>
      </c>
      <c r="E182" s="5" t="s">
        <v>575</v>
      </c>
      <c r="F182" s="309"/>
      <c r="G182" s="309"/>
      <c r="H182" s="309"/>
      <c r="I182" s="309"/>
      <c r="J182" s="458">
        <v>10000</v>
      </c>
      <c r="K182" s="309"/>
      <c r="L182" s="309"/>
      <c r="M182" s="309"/>
      <c r="N182" s="309"/>
      <c r="O182" s="309"/>
      <c r="P182" s="309"/>
      <c r="Q182" s="309"/>
      <c r="R182" s="309"/>
      <c r="S182" s="309"/>
      <c r="T182" s="309"/>
      <c r="U182" s="309"/>
      <c r="V182" s="309"/>
      <c r="W182" s="309"/>
      <c r="X182" s="309"/>
      <c r="Y182" s="309"/>
      <c r="Z182" s="70">
        <f t="shared" si="3"/>
        <v>10000</v>
      </c>
      <c r="AA182" s="414"/>
      <c r="AB182" s="256">
        <v>7100</v>
      </c>
      <c r="AC182" s="28"/>
      <c r="AD182" s="28"/>
    </row>
    <row r="183" spans="1:30" s="14" customFormat="1" ht="38.25" x14ac:dyDescent="0.2">
      <c r="A183" s="3" t="s">
        <v>1486</v>
      </c>
      <c r="B183" s="119" t="s">
        <v>859</v>
      </c>
      <c r="C183" s="72" t="s">
        <v>111</v>
      </c>
      <c r="D183" s="5" t="s">
        <v>110</v>
      </c>
      <c r="E183" s="5" t="s">
        <v>575</v>
      </c>
      <c r="F183" s="309"/>
      <c r="G183" s="309"/>
      <c r="H183" s="309"/>
      <c r="I183" s="309"/>
      <c r="J183" s="458">
        <v>60000</v>
      </c>
      <c r="K183" s="309"/>
      <c r="L183" s="309"/>
      <c r="M183" s="309"/>
      <c r="N183" s="309"/>
      <c r="O183" s="309"/>
      <c r="P183" s="309"/>
      <c r="Q183" s="309"/>
      <c r="R183" s="309"/>
      <c r="S183" s="309"/>
      <c r="T183" s="309"/>
      <c r="U183" s="309"/>
      <c r="V183" s="309"/>
      <c r="W183" s="309"/>
      <c r="X183" s="309"/>
      <c r="Y183" s="309"/>
      <c r="Z183" s="70">
        <f t="shared" si="3"/>
        <v>60000</v>
      </c>
      <c r="AA183" s="414"/>
      <c r="AB183" s="414">
        <v>0</v>
      </c>
      <c r="AC183" s="28"/>
      <c r="AD183" s="28"/>
    </row>
    <row r="184" spans="1:30" s="14" customFormat="1" ht="36" x14ac:dyDescent="0.2">
      <c r="A184" s="3" t="s">
        <v>1486</v>
      </c>
      <c r="B184" s="357" t="s">
        <v>535</v>
      </c>
      <c r="C184" s="358" t="s">
        <v>125</v>
      </c>
      <c r="D184" s="358" t="s">
        <v>105</v>
      </c>
      <c r="E184" s="94" t="s">
        <v>1491</v>
      </c>
      <c r="F184" s="309"/>
      <c r="G184" s="309"/>
      <c r="H184" s="309"/>
      <c r="I184" s="309"/>
      <c r="J184" s="458">
        <v>300</v>
      </c>
      <c r="K184" s="309"/>
      <c r="L184" s="309"/>
      <c r="M184" s="309"/>
      <c r="N184" s="309"/>
      <c r="O184" s="309"/>
      <c r="P184" s="309"/>
      <c r="Q184" s="309"/>
      <c r="R184" s="309"/>
      <c r="S184" s="309"/>
      <c r="T184" s="309"/>
      <c r="U184" s="309"/>
      <c r="V184" s="309"/>
      <c r="W184" s="309"/>
      <c r="X184" s="309"/>
      <c r="Y184" s="309"/>
      <c r="Z184" s="70">
        <f t="shared" si="3"/>
        <v>300</v>
      </c>
      <c r="AA184" s="414"/>
      <c r="AB184" s="257">
        <v>160000</v>
      </c>
      <c r="AC184" s="28"/>
      <c r="AD184" s="28"/>
    </row>
    <row r="185" spans="1:30" s="14" customFormat="1" ht="38.25" x14ac:dyDescent="0.2">
      <c r="A185" s="3" t="s">
        <v>1486</v>
      </c>
      <c r="B185" s="92" t="s">
        <v>1492</v>
      </c>
      <c r="C185" s="93" t="s">
        <v>1493</v>
      </c>
      <c r="D185" s="94" t="s">
        <v>110</v>
      </c>
      <c r="E185" s="5" t="s">
        <v>575</v>
      </c>
      <c r="F185" s="309"/>
      <c r="G185" s="309"/>
      <c r="H185" s="309"/>
      <c r="I185" s="309"/>
      <c r="J185" s="458">
        <v>30000</v>
      </c>
      <c r="K185" s="309"/>
      <c r="L185" s="309"/>
      <c r="M185" s="309"/>
      <c r="N185" s="309"/>
      <c r="O185" s="309"/>
      <c r="P185" s="309"/>
      <c r="Q185" s="309"/>
      <c r="R185" s="309"/>
      <c r="S185" s="309"/>
      <c r="T185" s="309"/>
      <c r="U185" s="309"/>
      <c r="V185" s="309"/>
      <c r="W185" s="309"/>
      <c r="X185" s="309"/>
      <c r="Y185" s="309"/>
      <c r="Z185" s="70">
        <f t="shared" si="3"/>
        <v>30000</v>
      </c>
      <c r="AA185" s="414"/>
      <c r="AB185" s="414"/>
      <c r="AC185" s="28"/>
      <c r="AD185" s="28"/>
    </row>
    <row r="186" spans="1:30" s="14" customFormat="1" ht="38.25" x14ac:dyDescent="0.2">
      <c r="A186" s="3" t="s">
        <v>1486</v>
      </c>
      <c r="B186" s="359" t="s">
        <v>236</v>
      </c>
      <c r="C186" s="328" t="s">
        <v>130</v>
      </c>
      <c r="D186" s="360" t="s">
        <v>110</v>
      </c>
      <c r="E186" s="5" t="s">
        <v>575</v>
      </c>
      <c r="F186" s="309"/>
      <c r="G186" s="309"/>
      <c r="H186" s="309"/>
      <c r="I186" s="309"/>
      <c r="J186" s="458">
        <v>10000</v>
      </c>
      <c r="K186" s="309"/>
      <c r="L186" s="309"/>
      <c r="M186" s="309"/>
      <c r="N186" s="309"/>
      <c r="O186" s="309"/>
      <c r="P186" s="309"/>
      <c r="Q186" s="309"/>
      <c r="R186" s="309"/>
      <c r="S186" s="309"/>
      <c r="T186" s="309"/>
      <c r="U186" s="309"/>
      <c r="V186" s="309"/>
      <c r="W186" s="309"/>
      <c r="X186" s="309"/>
      <c r="Y186" s="309"/>
      <c r="Z186" s="70">
        <f t="shared" si="3"/>
        <v>10000</v>
      </c>
      <c r="AA186" s="414"/>
      <c r="AB186" s="256">
        <v>3416</v>
      </c>
      <c r="AC186" s="28"/>
      <c r="AD186" s="28"/>
    </row>
    <row r="187" spans="1:30" s="14" customFormat="1" ht="38.25" x14ac:dyDescent="0.2">
      <c r="A187" s="3" t="s">
        <v>1486</v>
      </c>
      <c r="B187" s="361" t="s">
        <v>936</v>
      </c>
      <c r="C187" s="7" t="s">
        <v>1284</v>
      </c>
      <c r="D187" s="94" t="s">
        <v>110</v>
      </c>
      <c r="E187" s="5" t="s">
        <v>575</v>
      </c>
      <c r="F187" s="309"/>
      <c r="G187" s="309"/>
      <c r="H187" s="309"/>
      <c r="I187" s="309"/>
      <c r="J187" s="458">
        <v>10000</v>
      </c>
      <c r="K187" s="309"/>
      <c r="L187" s="309"/>
      <c r="M187" s="309"/>
      <c r="N187" s="309"/>
      <c r="O187" s="309"/>
      <c r="P187" s="309"/>
      <c r="Q187" s="309"/>
      <c r="R187" s="309"/>
      <c r="S187" s="309"/>
      <c r="T187" s="309"/>
      <c r="U187" s="309"/>
      <c r="V187" s="309"/>
      <c r="W187" s="309"/>
      <c r="X187" s="309"/>
      <c r="Y187" s="309"/>
      <c r="Z187" s="70">
        <f t="shared" si="3"/>
        <v>10000</v>
      </c>
      <c r="AA187" s="414"/>
      <c r="AB187" s="414"/>
      <c r="AC187" s="28"/>
      <c r="AD187" s="28"/>
    </row>
    <row r="188" spans="1:30" s="14" customFormat="1" x14ac:dyDescent="0.2">
      <c r="A188" s="3" t="s">
        <v>1486</v>
      </c>
      <c r="B188" s="361" t="s">
        <v>477</v>
      </c>
      <c r="C188" s="7" t="s">
        <v>1494</v>
      </c>
      <c r="D188" s="94" t="s">
        <v>108</v>
      </c>
      <c r="E188" s="5" t="s">
        <v>887</v>
      </c>
      <c r="F188" s="309"/>
      <c r="G188" s="309"/>
      <c r="H188" s="309"/>
      <c r="I188" s="309"/>
      <c r="J188" s="458">
        <v>50</v>
      </c>
      <c r="K188" s="309"/>
      <c r="L188" s="309"/>
      <c r="M188" s="309"/>
      <c r="N188" s="309"/>
      <c r="O188" s="309"/>
      <c r="P188" s="309"/>
      <c r="Q188" s="309"/>
      <c r="R188" s="309"/>
      <c r="S188" s="309"/>
      <c r="T188" s="309"/>
      <c r="U188" s="309"/>
      <c r="V188" s="309"/>
      <c r="W188" s="309"/>
      <c r="X188" s="309"/>
      <c r="Y188" s="309"/>
      <c r="Z188" s="70">
        <f t="shared" si="3"/>
        <v>50</v>
      </c>
      <c r="AA188" s="414"/>
      <c r="AB188" s="414">
        <v>0</v>
      </c>
      <c r="AC188" s="28"/>
      <c r="AD188" s="28"/>
    </row>
    <row r="189" spans="1:30" s="14" customFormat="1" ht="38.25" x14ac:dyDescent="0.2">
      <c r="A189" s="3" t="s">
        <v>1486</v>
      </c>
      <c r="B189" s="361" t="s">
        <v>1495</v>
      </c>
      <c r="C189" s="7" t="s">
        <v>1496</v>
      </c>
      <c r="D189" s="94" t="s">
        <v>110</v>
      </c>
      <c r="E189" s="5" t="s">
        <v>812</v>
      </c>
      <c r="F189" s="309"/>
      <c r="G189" s="309"/>
      <c r="H189" s="309"/>
      <c r="I189" s="309"/>
      <c r="J189" s="458">
        <v>1000</v>
      </c>
      <c r="K189" s="309"/>
      <c r="L189" s="309"/>
      <c r="M189" s="309"/>
      <c r="N189" s="309"/>
      <c r="O189" s="309"/>
      <c r="P189" s="309"/>
      <c r="Q189" s="309"/>
      <c r="R189" s="309"/>
      <c r="S189" s="309"/>
      <c r="T189" s="309"/>
      <c r="U189" s="309"/>
      <c r="V189" s="309"/>
      <c r="W189" s="309"/>
      <c r="X189" s="309"/>
      <c r="Y189" s="309"/>
      <c r="Z189" s="70">
        <f t="shared" si="3"/>
        <v>1000</v>
      </c>
      <c r="AA189" s="414"/>
      <c r="AB189" s="414"/>
      <c r="AC189" s="28"/>
      <c r="AD189" s="28"/>
    </row>
    <row r="190" spans="1:30" s="14" customFormat="1" ht="14.25" x14ac:dyDescent="0.2">
      <c r="A190" s="3" t="s">
        <v>1486</v>
      </c>
      <c r="B190" s="361" t="s">
        <v>1497</v>
      </c>
      <c r="C190" s="7" t="s">
        <v>1498</v>
      </c>
      <c r="D190" s="94" t="s">
        <v>123</v>
      </c>
      <c r="E190" s="5" t="s">
        <v>1499</v>
      </c>
      <c r="F190" s="309"/>
      <c r="G190" s="309"/>
      <c r="H190" s="309"/>
      <c r="I190" s="309"/>
      <c r="J190" s="458">
        <v>20</v>
      </c>
      <c r="K190" s="309"/>
      <c r="L190" s="309"/>
      <c r="M190" s="309"/>
      <c r="N190" s="309"/>
      <c r="O190" s="309"/>
      <c r="P190" s="309"/>
      <c r="Q190" s="309"/>
      <c r="R190" s="309"/>
      <c r="S190" s="309"/>
      <c r="T190" s="309"/>
      <c r="U190" s="309"/>
      <c r="V190" s="309"/>
      <c r="W190" s="309"/>
      <c r="X190" s="309"/>
      <c r="Y190" s="309"/>
      <c r="Z190" s="70">
        <f t="shared" si="3"/>
        <v>20</v>
      </c>
      <c r="AA190" s="414"/>
      <c r="AB190" s="256">
        <v>26800</v>
      </c>
      <c r="AC190" s="28"/>
      <c r="AD190" s="28"/>
    </row>
  </sheetData>
  <sortState ref="A2:AB95">
    <sortCondition ref="B2:B95"/>
  </sortState>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C25"/>
  <sheetViews>
    <sheetView topLeftCell="I1" zoomScale="70" zoomScaleNormal="70" zoomScaleSheetLayoutView="85" workbookViewId="0">
      <selection activeCell="AE12" sqref="AE12"/>
    </sheetView>
  </sheetViews>
  <sheetFormatPr defaultRowHeight="12.75" x14ac:dyDescent="0.2"/>
  <cols>
    <col min="1" max="1" width="4.28515625" style="824" customWidth="1"/>
    <col min="2" max="2" width="21.42578125" style="825" customWidth="1"/>
    <col min="3" max="3" width="15.5703125" style="824" customWidth="1"/>
    <col min="4" max="4" width="9.42578125" style="824" customWidth="1"/>
    <col min="5" max="5" width="20.28515625" style="824" customWidth="1"/>
    <col min="6" max="7" width="12.28515625" style="574" customWidth="1"/>
    <col min="8" max="21" width="12.28515625" style="824" customWidth="1"/>
    <col min="22" max="22" width="10.7109375" style="824" customWidth="1"/>
    <col min="23" max="23" width="11.140625" style="826" customWidth="1"/>
    <col min="24" max="24" width="10" style="825" hidden="1" customWidth="1"/>
    <col min="25" max="25" width="18" style="825" hidden="1" customWidth="1"/>
    <col min="26" max="26" width="0" style="825" hidden="1" customWidth="1"/>
    <col min="27" max="27" width="11.7109375" style="825" hidden="1" customWidth="1"/>
    <col min="28" max="28" width="0" style="825" hidden="1" customWidth="1"/>
    <col min="29" max="29" width="11.5703125" style="825" hidden="1" customWidth="1"/>
    <col min="30" max="16384" width="9.140625" style="825"/>
  </cols>
  <sheetData>
    <row r="1" spans="1:29" s="823" customFormat="1" ht="29.25" customHeight="1" x14ac:dyDescent="0.2">
      <c r="A1" s="858" t="s">
        <v>1741</v>
      </c>
      <c r="B1" s="858"/>
      <c r="C1" s="858"/>
      <c r="D1" s="858"/>
      <c r="E1" s="858"/>
      <c r="F1" s="858"/>
      <c r="G1" s="858"/>
      <c r="H1" s="858"/>
      <c r="I1" s="858"/>
      <c r="J1" s="858"/>
      <c r="K1" s="858"/>
      <c r="L1" s="858"/>
      <c r="M1" s="858"/>
      <c r="N1" s="858"/>
      <c r="O1" s="858"/>
      <c r="P1" s="858"/>
      <c r="Q1" s="858"/>
      <c r="R1" s="858"/>
      <c r="S1" s="858"/>
      <c r="T1" s="858"/>
      <c r="U1" s="858"/>
      <c r="V1" s="858"/>
      <c r="W1" s="858"/>
    </row>
    <row r="2" spans="1:29" s="701" customFormat="1" ht="33" x14ac:dyDescent="0.2">
      <c r="A2" s="822" t="s">
        <v>248</v>
      </c>
      <c r="B2" s="822" t="s">
        <v>1743</v>
      </c>
      <c r="C2" s="709" t="s">
        <v>631</v>
      </c>
      <c r="D2" s="822" t="s">
        <v>103</v>
      </c>
      <c r="E2" s="822" t="s">
        <v>570</v>
      </c>
      <c r="F2" s="822" t="s">
        <v>1882</v>
      </c>
      <c r="G2" s="822" t="s">
        <v>218</v>
      </c>
      <c r="H2" s="822" t="s">
        <v>1873</v>
      </c>
      <c r="I2" s="822" t="s">
        <v>219</v>
      </c>
      <c r="J2" s="822" t="s">
        <v>1757</v>
      </c>
      <c r="K2" s="822" t="s">
        <v>1874</v>
      </c>
      <c r="L2" s="822" t="s">
        <v>1813</v>
      </c>
      <c r="M2" s="822" t="s">
        <v>1875</v>
      </c>
      <c r="N2" s="822" t="s">
        <v>1767</v>
      </c>
      <c r="O2" s="822" t="s">
        <v>1789</v>
      </c>
      <c r="P2" s="822" t="s">
        <v>1890</v>
      </c>
      <c r="Q2" s="822" t="s">
        <v>595</v>
      </c>
      <c r="R2" s="822" t="s">
        <v>1878</v>
      </c>
      <c r="S2" s="822" t="s">
        <v>1877</v>
      </c>
      <c r="T2" s="627" t="s">
        <v>1879</v>
      </c>
      <c r="U2" s="627" t="s">
        <v>1883</v>
      </c>
      <c r="V2" s="627" t="s">
        <v>596</v>
      </c>
      <c r="W2" s="822" t="s">
        <v>566</v>
      </c>
      <c r="X2" s="701" t="s">
        <v>1894</v>
      </c>
      <c r="Z2" s="701" t="s">
        <v>1895</v>
      </c>
    </row>
    <row r="3" spans="1:29" s="705" customFormat="1" ht="16.5" x14ac:dyDescent="0.2">
      <c r="A3" s="626">
        <v>1</v>
      </c>
      <c r="B3" s="659" t="s">
        <v>568</v>
      </c>
      <c r="C3" s="660" t="s">
        <v>118</v>
      </c>
      <c r="D3" s="626" t="s">
        <v>108</v>
      </c>
      <c r="E3" s="626" t="s">
        <v>576</v>
      </c>
      <c r="F3" s="626"/>
      <c r="G3" s="626">
        <v>300</v>
      </c>
      <c r="H3" s="661"/>
      <c r="I3" s="661">
        <v>50</v>
      </c>
      <c r="J3" s="661"/>
      <c r="K3" s="661"/>
      <c r="L3" s="661"/>
      <c r="M3" s="661"/>
      <c r="N3" s="661"/>
      <c r="O3" s="661"/>
      <c r="P3" s="661"/>
      <c r="Q3" s="661"/>
      <c r="R3" s="617"/>
      <c r="S3" s="661"/>
      <c r="T3" s="710"/>
      <c r="U3" s="661"/>
      <c r="V3" s="710"/>
      <c r="W3" s="661">
        <f t="shared" ref="W3:W22" si="0">SUM(F3:V3)</f>
        <v>350</v>
      </c>
      <c r="X3" s="705">
        <f>VLOOKUP(A3:A22,'[2]Xét thầu G5'!$B$4:$L$23,11,FALSE)</f>
        <v>3000</v>
      </c>
      <c r="Y3" s="705">
        <f>X3*W3</f>
        <v>1050000</v>
      </c>
      <c r="Z3" s="705">
        <f>VLOOKUP(A3:A22,'[2]Xét thầu G5'!$B$4:$K$23,10,FALSE)</f>
        <v>350</v>
      </c>
      <c r="AA3" s="703">
        <f>W3-Z3</f>
        <v>0</v>
      </c>
    </row>
    <row r="4" spans="1:29" s="705" customFormat="1" ht="33" x14ac:dyDescent="0.2">
      <c r="A4" s="626">
        <v>2</v>
      </c>
      <c r="B4" s="604" t="s">
        <v>862</v>
      </c>
      <c r="C4" s="624" t="s">
        <v>567</v>
      </c>
      <c r="D4" s="624" t="s">
        <v>110</v>
      </c>
      <c r="E4" s="624" t="s">
        <v>575</v>
      </c>
      <c r="F4" s="626"/>
      <c r="G4" s="626">
        <v>15000</v>
      </c>
      <c r="H4" s="624"/>
      <c r="I4" s="661"/>
      <c r="J4" s="661"/>
      <c r="K4" s="661"/>
      <c r="L4" s="661"/>
      <c r="M4" s="661"/>
      <c r="N4" s="661"/>
      <c r="O4" s="661"/>
      <c r="P4" s="661"/>
      <c r="Q4" s="661"/>
      <c r="R4" s="617"/>
      <c r="S4" s="661"/>
      <c r="T4" s="710"/>
      <c r="U4" s="661"/>
      <c r="V4" s="710"/>
      <c r="W4" s="661">
        <f t="shared" si="0"/>
        <v>15000</v>
      </c>
      <c r="X4" s="705">
        <f>VLOOKUP(A4:A23,'[2]Xét thầu G5'!$B$4:$L$23,11,FALSE)</f>
        <v>840</v>
      </c>
      <c r="Y4" s="705">
        <f t="shared" ref="Y4:Y22" si="1">X4*W4</f>
        <v>12600000</v>
      </c>
      <c r="Z4" s="705">
        <f>VLOOKUP(A4:A23,'[2]Xét thầu G5'!$B$4:$K$23,10,FALSE)</f>
        <v>15000</v>
      </c>
      <c r="AA4" s="703">
        <f t="shared" ref="AA4:AA22" si="2">W4-Z4</f>
        <v>0</v>
      </c>
    </row>
    <row r="5" spans="1:29" s="705" customFormat="1" ht="33" x14ac:dyDescent="0.2">
      <c r="A5" s="626">
        <v>3</v>
      </c>
      <c r="B5" s="659" t="s">
        <v>1730</v>
      </c>
      <c r="C5" s="626" t="s">
        <v>1724</v>
      </c>
      <c r="D5" s="626" t="s">
        <v>110</v>
      </c>
      <c r="E5" s="626" t="s">
        <v>575</v>
      </c>
      <c r="F5" s="626"/>
      <c r="G5" s="626"/>
      <c r="H5" s="711">
        <v>10000</v>
      </c>
      <c r="I5" s="712"/>
      <c r="J5" s="712"/>
      <c r="K5" s="712"/>
      <c r="L5" s="712"/>
      <c r="M5" s="712"/>
      <c r="N5" s="712"/>
      <c r="O5" s="712"/>
      <c r="P5" s="624"/>
      <c r="Q5" s="596">
        <v>60000</v>
      </c>
      <c r="R5" s="713"/>
      <c r="S5" s="712"/>
      <c r="T5" s="714"/>
      <c r="U5" s="712"/>
      <c r="V5" s="714"/>
      <c r="W5" s="661">
        <f t="shared" si="0"/>
        <v>70000</v>
      </c>
      <c r="X5" s="705">
        <f>VLOOKUP(A5:A24,'[2]Xét thầu G5'!$B$4:$L$23,11,FALSE)</f>
        <v>5200</v>
      </c>
      <c r="Y5" s="705">
        <f t="shared" si="1"/>
        <v>364000000</v>
      </c>
      <c r="Z5" s="705">
        <f>VLOOKUP(A5:A24,'[2]Xét thầu G5'!$B$4:$K$23,10,FALSE)</f>
        <v>70000</v>
      </c>
      <c r="AA5" s="703">
        <f t="shared" si="2"/>
        <v>0</v>
      </c>
    </row>
    <row r="6" spans="1:29" s="705" customFormat="1" ht="16.5" x14ac:dyDescent="0.2">
      <c r="A6" s="626">
        <v>4</v>
      </c>
      <c r="B6" s="659" t="s">
        <v>1320</v>
      </c>
      <c r="C6" s="715" t="s">
        <v>135</v>
      </c>
      <c r="D6" s="626" t="s">
        <v>110</v>
      </c>
      <c r="E6" s="626" t="s">
        <v>575</v>
      </c>
      <c r="F6" s="626"/>
      <c r="G6" s="626"/>
      <c r="H6" s="661"/>
      <c r="I6" s="661"/>
      <c r="J6" s="661"/>
      <c r="K6" s="661"/>
      <c r="L6" s="661"/>
      <c r="M6" s="661"/>
      <c r="N6" s="661"/>
      <c r="O6" s="661"/>
      <c r="P6" s="661"/>
      <c r="Q6" s="661">
        <v>40000</v>
      </c>
      <c r="R6" s="617"/>
      <c r="S6" s="661">
        <v>100000</v>
      </c>
      <c r="T6" s="710"/>
      <c r="U6" s="661"/>
      <c r="V6" s="710">
        <v>40000</v>
      </c>
      <c r="W6" s="661">
        <f t="shared" si="0"/>
        <v>180000</v>
      </c>
      <c r="X6" s="705">
        <f>VLOOKUP(A6:A25,'[2]Xét thầu G5'!$B$4:$L$23,11,FALSE)</f>
        <v>231</v>
      </c>
      <c r="Y6" s="705">
        <f t="shared" si="1"/>
        <v>41580000</v>
      </c>
      <c r="Z6" s="705">
        <f>VLOOKUP(A6:A25,'[2]Xét thầu G5'!$B$4:$K$23,10,FALSE)</f>
        <v>180000</v>
      </c>
      <c r="AA6" s="703">
        <f t="shared" si="2"/>
        <v>0</v>
      </c>
    </row>
    <row r="7" spans="1:29" s="705" customFormat="1" ht="16.5" x14ac:dyDescent="0.2">
      <c r="A7" s="626">
        <v>5</v>
      </c>
      <c r="B7" s="623" t="s">
        <v>851</v>
      </c>
      <c r="C7" s="660" t="s">
        <v>834</v>
      </c>
      <c r="D7" s="624" t="s">
        <v>110</v>
      </c>
      <c r="E7" s="624" t="s">
        <v>881</v>
      </c>
      <c r="F7" s="626"/>
      <c r="G7" s="626"/>
      <c r="H7" s="661">
        <v>5000</v>
      </c>
      <c r="I7" s="661"/>
      <c r="J7" s="661"/>
      <c r="K7" s="661"/>
      <c r="L7" s="661"/>
      <c r="M7" s="661"/>
      <c r="N7" s="661"/>
      <c r="O7" s="661"/>
      <c r="P7" s="661"/>
      <c r="Q7" s="661"/>
      <c r="R7" s="617">
        <v>5000</v>
      </c>
      <c r="S7" s="661"/>
      <c r="T7" s="710"/>
      <c r="U7" s="661"/>
      <c r="V7" s="704">
        <v>5000</v>
      </c>
      <c r="W7" s="661">
        <f t="shared" si="0"/>
        <v>15000</v>
      </c>
      <c r="X7" s="705">
        <f>VLOOKUP(A7:A26,'[2]Xét thầu G5'!$B$4:$L$23,11,FALSE)</f>
        <v>806</v>
      </c>
      <c r="Y7" s="705">
        <f t="shared" si="1"/>
        <v>12090000</v>
      </c>
      <c r="Z7" s="705">
        <f>VLOOKUP(A7:A26,'[2]Xét thầu G5'!$B$4:$K$23,10,FALSE)</f>
        <v>15000</v>
      </c>
      <c r="AA7" s="703">
        <f t="shared" si="2"/>
        <v>0</v>
      </c>
    </row>
    <row r="8" spans="1:29" s="705" customFormat="1" ht="33" customHeight="1" x14ac:dyDescent="0.2">
      <c r="A8" s="626">
        <v>8</v>
      </c>
      <c r="B8" s="623" t="s">
        <v>51</v>
      </c>
      <c r="C8" s="660" t="s">
        <v>52</v>
      </c>
      <c r="D8" s="624" t="s">
        <v>115</v>
      </c>
      <c r="E8" s="626" t="s">
        <v>573</v>
      </c>
      <c r="F8" s="626"/>
      <c r="G8" s="626"/>
      <c r="H8" s="661"/>
      <c r="I8" s="661"/>
      <c r="J8" s="661"/>
      <c r="K8" s="661"/>
      <c r="L8" s="661"/>
      <c r="M8" s="661"/>
      <c r="N8" s="661"/>
      <c r="O8" s="661"/>
      <c r="P8" s="661"/>
      <c r="Q8" s="661"/>
      <c r="R8" s="617">
        <v>10000</v>
      </c>
      <c r="S8" s="661"/>
      <c r="T8" s="710"/>
      <c r="U8" s="661"/>
      <c r="V8" s="710"/>
      <c r="W8" s="661">
        <f t="shared" si="0"/>
        <v>10000</v>
      </c>
      <c r="X8" s="705">
        <f>VLOOKUP(A8:A27,'[2]Xét thầu G5'!$B$4:$L$23,11,FALSE)</f>
        <v>4330</v>
      </c>
      <c r="Y8" s="705">
        <f t="shared" si="1"/>
        <v>43300000</v>
      </c>
      <c r="Z8" s="705">
        <f>VLOOKUP(A8:A27,'[2]Xét thầu G5'!$B$4:$K$23,10,FALSE)</f>
        <v>10000</v>
      </c>
      <c r="AA8" s="703">
        <f t="shared" si="2"/>
        <v>0</v>
      </c>
    </row>
    <row r="9" spans="1:29" s="705" customFormat="1" ht="16.5" x14ac:dyDescent="0.2">
      <c r="A9" s="626">
        <v>11</v>
      </c>
      <c r="B9" s="623" t="s">
        <v>54</v>
      </c>
      <c r="C9" s="660" t="s">
        <v>163</v>
      </c>
      <c r="D9" s="624" t="s">
        <v>110</v>
      </c>
      <c r="E9" s="626" t="s">
        <v>575</v>
      </c>
      <c r="F9" s="626"/>
      <c r="G9" s="626"/>
      <c r="H9" s="661"/>
      <c r="I9" s="661"/>
      <c r="J9" s="661"/>
      <c r="K9" s="661"/>
      <c r="L9" s="661"/>
      <c r="M9" s="661"/>
      <c r="N9" s="661"/>
      <c r="O9" s="661"/>
      <c r="P9" s="661"/>
      <c r="Q9" s="661"/>
      <c r="R9" s="617"/>
      <c r="S9" s="661">
        <v>45000</v>
      </c>
      <c r="T9" s="710"/>
      <c r="U9" s="661"/>
      <c r="V9" s="710"/>
      <c r="W9" s="661">
        <f t="shared" si="0"/>
        <v>45000</v>
      </c>
      <c r="X9" s="705">
        <f>VLOOKUP(A9:A28,'[2]Xét thầu G5'!$B$4:$L$23,11,FALSE)</f>
        <v>840</v>
      </c>
      <c r="Y9" s="705">
        <f t="shared" si="1"/>
        <v>37800000</v>
      </c>
      <c r="Z9" s="705">
        <f>VLOOKUP(A9:A28,'[2]Xét thầu G5'!$B$4:$K$23,10,FALSE)</f>
        <v>45000</v>
      </c>
      <c r="AA9" s="703">
        <f t="shared" si="2"/>
        <v>0</v>
      </c>
    </row>
    <row r="10" spans="1:29" s="705" customFormat="1" ht="33" x14ac:dyDescent="0.2">
      <c r="A10" s="626">
        <v>16</v>
      </c>
      <c r="B10" s="620" t="s">
        <v>1869</v>
      </c>
      <c r="C10" s="660" t="s">
        <v>56</v>
      </c>
      <c r="D10" s="626" t="s">
        <v>110</v>
      </c>
      <c r="E10" s="626" t="s">
        <v>575</v>
      </c>
      <c r="F10" s="626"/>
      <c r="G10" s="626">
        <v>5000</v>
      </c>
      <c r="H10" s="661"/>
      <c r="I10" s="661"/>
      <c r="J10" s="661"/>
      <c r="K10" s="661"/>
      <c r="L10" s="661"/>
      <c r="M10" s="661"/>
      <c r="N10" s="661"/>
      <c r="O10" s="661"/>
      <c r="P10" s="661"/>
      <c r="Q10" s="661"/>
      <c r="R10" s="617"/>
      <c r="S10" s="661"/>
      <c r="T10" s="710"/>
      <c r="U10" s="661"/>
      <c r="V10" s="710"/>
      <c r="W10" s="661">
        <f t="shared" si="0"/>
        <v>5000</v>
      </c>
      <c r="X10" s="705">
        <f>VLOOKUP(A10:A29,'[2]Xét thầu G5'!$B$4:$L$23,11,FALSE)</f>
        <v>1428</v>
      </c>
      <c r="Y10" s="705">
        <f t="shared" si="1"/>
        <v>7140000</v>
      </c>
      <c r="Z10" s="705">
        <f>VLOOKUP(A10:A29,'[2]Xét thầu G5'!$B$4:$K$23,10,FALSE)</f>
        <v>5000</v>
      </c>
      <c r="AA10" s="703">
        <f t="shared" si="2"/>
        <v>0</v>
      </c>
    </row>
    <row r="11" spans="1:29" s="705" customFormat="1" ht="16.5" x14ac:dyDescent="0.2">
      <c r="A11" s="626">
        <v>17</v>
      </c>
      <c r="B11" s="659" t="s">
        <v>172</v>
      </c>
      <c r="C11" s="660" t="s">
        <v>57</v>
      </c>
      <c r="D11" s="626" t="s">
        <v>123</v>
      </c>
      <c r="E11" s="626" t="s">
        <v>589</v>
      </c>
      <c r="F11" s="626">
        <v>300</v>
      </c>
      <c r="G11" s="626"/>
      <c r="H11" s="661"/>
      <c r="I11" s="661"/>
      <c r="J11" s="661"/>
      <c r="K11" s="661"/>
      <c r="L11" s="661"/>
      <c r="M11" s="661"/>
      <c r="N11" s="661"/>
      <c r="O11" s="661"/>
      <c r="P11" s="661"/>
      <c r="Q11" s="596">
        <v>2000</v>
      </c>
      <c r="R11" s="617"/>
      <c r="S11" s="661"/>
      <c r="T11" s="710"/>
      <c r="U11" s="661"/>
      <c r="V11" s="710"/>
      <c r="W11" s="661">
        <f t="shared" si="0"/>
        <v>2300</v>
      </c>
      <c r="X11" s="705">
        <f>VLOOKUP(A11:A30,'[2]Xét thầu G5'!$B$4:$L$23,11,FALSE)</f>
        <v>79000</v>
      </c>
      <c r="Y11" s="705">
        <f t="shared" si="1"/>
        <v>181700000</v>
      </c>
      <c r="Z11" s="705">
        <f>VLOOKUP(A11:A30,'[2]Xét thầu G5'!$B$4:$K$23,10,FALSE)</f>
        <v>2300</v>
      </c>
      <c r="AA11" s="703">
        <f t="shared" si="2"/>
        <v>0</v>
      </c>
    </row>
    <row r="12" spans="1:29" s="705" customFormat="1" ht="33" x14ac:dyDescent="0.2">
      <c r="A12" s="626">
        <v>18</v>
      </c>
      <c r="B12" s="659" t="s">
        <v>1859</v>
      </c>
      <c r="C12" s="660" t="s">
        <v>59</v>
      </c>
      <c r="D12" s="626" t="s">
        <v>123</v>
      </c>
      <c r="E12" s="626" t="s">
        <v>60</v>
      </c>
      <c r="F12" s="626"/>
      <c r="G12" s="626"/>
      <c r="H12" s="661"/>
      <c r="I12" s="661"/>
      <c r="J12" s="661"/>
      <c r="K12" s="661"/>
      <c r="L12" s="661"/>
      <c r="M12" s="661">
        <v>200</v>
      </c>
      <c r="N12" s="661"/>
      <c r="O12" s="661"/>
      <c r="P12" s="661"/>
      <c r="Q12" s="596">
        <v>3000</v>
      </c>
      <c r="R12" s="617">
        <v>50</v>
      </c>
      <c r="S12" s="661"/>
      <c r="T12" s="710">
        <v>600</v>
      </c>
      <c r="U12" s="661"/>
      <c r="V12" s="710"/>
      <c r="W12" s="661">
        <f t="shared" si="0"/>
        <v>3850</v>
      </c>
      <c r="X12" s="705">
        <f>VLOOKUP(A12:A31,'[2]Xét thầu G5'!$B$4:$L$23,11,FALSE)</f>
        <v>27615</v>
      </c>
      <c r="Y12" s="705">
        <f t="shared" si="1"/>
        <v>106317750</v>
      </c>
      <c r="Z12" s="705">
        <f>VLOOKUP(A12:A31,'[2]Xét thầu G5'!$B$4:$K$23,10,FALSE)</f>
        <v>6000</v>
      </c>
      <c r="AA12" s="703">
        <f t="shared" si="2"/>
        <v>-2150</v>
      </c>
      <c r="AC12" s="705">
        <f>2150*X12</f>
        <v>59372250</v>
      </c>
    </row>
    <row r="13" spans="1:29" s="705" customFormat="1" ht="16.5" x14ac:dyDescent="0.2">
      <c r="A13" s="626">
        <v>20</v>
      </c>
      <c r="B13" s="586" t="s">
        <v>1641</v>
      </c>
      <c r="C13" s="585" t="s">
        <v>640</v>
      </c>
      <c r="D13" s="585" t="s">
        <v>108</v>
      </c>
      <c r="E13" s="585" t="s">
        <v>587</v>
      </c>
      <c r="F13" s="588"/>
      <c r="G13" s="588"/>
      <c r="H13" s="661"/>
      <c r="I13" s="661"/>
      <c r="J13" s="661"/>
      <c r="K13" s="661"/>
      <c r="L13" s="661"/>
      <c r="M13" s="661"/>
      <c r="N13" s="661"/>
      <c r="O13" s="661">
        <v>50</v>
      </c>
      <c r="P13" s="661"/>
      <c r="Q13" s="661"/>
      <c r="R13" s="661"/>
      <c r="S13" s="661"/>
      <c r="T13" s="710"/>
      <c r="U13" s="710"/>
      <c r="V13" s="710"/>
      <c r="W13" s="661">
        <f t="shared" si="0"/>
        <v>50</v>
      </c>
      <c r="X13" s="705">
        <f>VLOOKUP(A13:A32,'[2]Xét thầu G5'!$B$4:$L$23,11,FALSE)</f>
        <v>120000</v>
      </c>
      <c r="Y13" s="705">
        <f t="shared" si="1"/>
        <v>6000000</v>
      </c>
      <c r="Z13" s="705">
        <f>VLOOKUP(A13:A32,'[2]Xét thầu G5'!$B$4:$K$23,10,FALSE)</f>
        <v>50</v>
      </c>
      <c r="AA13" s="703">
        <f t="shared" si="2"/>
        <v>0</v>
      </c>
    </row>
    <row r="14" spans="1:29" s="705" customFormat="1" ht="16.5" x14ac:dyDescent="0.2">
      <c r="A14" s="626">
        <v>21</v>
      </c>
      <c r="B14" s="659" t="s">
        <v>435</v>
      </c>
      <c r="C14" s="716" t="s">
        <v>641</v>
      </c>
      <c r="D14" s="626" t="s">
        <v>642</v>
      </c>
      <c r="E14" s="626" t="s">
        <v>592</v>
      </c>
      <c r="F14" s="626"/>
      <c r="G14" s="626">
        <v>10</v>
      </c>
      <c r="H14" s="661"/>
      <c r="I14" s="661"/>
      <c r="J14" s="661">
        <v>7000</v>
      </c>
      <c r="K14" s="661"/>
      <c r="L14" s="661"/>
      <c r="M14" s="661">
        <v>3000</v>
      </c>
      <c r="N14" s="661"/>
      <c r="O14" s="661"/>
      <c r="P14" s="661"/>
      <c r="Q14" s="590">
        <v>3000</v>
      </c>
      <c r="R14" s="617"/>
      <c r="S14" s="661"/>
      <c r="T14" s="710"/>
      <c r="U14" s="661">
        <v>3000</v>
      </c>
      <c r="V14" s="704">
        <v>3000</v>
      </c>
      <c r="W14" s="661">
        <f t="shared" si="0"/>
        <v>19010</v>
      </c>
      <c r="X14" s="705">
        <f>VLOOKUP(A14:A33,'[2]Xét thầu G5'!$B$4:$L$23,11,FALSE)</f>
        <v>4410</v>
      </c>
      <c r="Y14" s="705">
        <f t="shared" si="1"/>
        <v>83834100</v>
      </c>
      <c r="Z14" s="705">
        <f>VLOOKUP(A14:A33,'[2]Xét thầu G5'!$B$4:$K$23,10,FALSE)</f>
        <v>19010</v>
      </c>
      <c r="AA14" s="703">
        <f t="shared" si="2"/>
        <v>0</v>
      </c>
    </row>
    <row r="15" spans="1:29" ht="49.5" x14ac:dyDescent="0.2">
      <c r="A15" s="626">
        <v>22</v>
      </c>
      <c r="B15" s="697" t="s">
        <v>1599</v>
      </c>
      <c r="C15" s="660" t="s">
        <v>1313</v>
      </c>
      <c r="D15" s="626" t="s">
        <v>112</v>
      </c>
      <c r="E15" s="624" t="s">
        <v>575</v>
      </c>
      <c r="F15" s="626"/>
      <c r="G15" s="626">
        <v>10000</v>
      </c>
      <c r="H15" s="661"/>
      <c r="I15" s="661"/>
      <c r="J15" s="661"/>
      <c r="K15" s="661"/>
      <c r="L15" s="661"/>
      <c r="M15" s="661"/>
      <c r="N15" s="661"/>
      <c r="O15" s="661"/>
      <c r="P15" s="661"/>
      <c r="Q15" s="661"/>
      <c r="R15" s="617"/>
      <c r="S15" s="661"/>
      <c r="T15" s="710"/>
      <c r="U15" s="661"/>
      <c r="V15" s="710"/>
      <c r="W15" s="661">
        <f t="shared" si="0"/>
        <v>10000</v>
      </c>
      <c r="X15" s="705">
        <f>VLOOKUP(A15:A34,'[2]Xét thầu G5'!$B$4:$L$23,11,FALSE)</f>
        <v>2168</v>
      </c>
      <c r="Y15" s="705">
        <f t="shared" si="1"/>
        <v>21680000</v>
      </c>
      <c r="Z15" s="705">
        <f>VLOOKUP(A15:A34,'[2]Xét thầu G5'!$B$4:$K$23,10,FALSE)</f>
        <v>10000</v>
      </c>
      <c r="AA15" s="703">
        <f t="shared" si="2"/>
        <v>0</v>
      </c>
    </row>
    <row r="16" spans="1:29" ht="16.5" x14ac:dyDescent="0.2">
      <c r="A16" s="626">
        <v>25</v>
      </c>
      <c r="B16" s="717" t="s">
        <v>188</v>
      </c>
      <c r="C16" s="718" t="s">
        <v>189</v>
      </c>
      <c r="D16" s="719" t="s">
        <v>110</v>
      </c>
      <c r="E16" s="626" t="s">
        <v>575</v>
      </c>
      <c r="F16" s="626"/>
      <c r="G16" s="626"/>
      <c r="H16" s="661"/>
      <c r="I16" s="661">
        <v>15000</v>
      </c>
      <c r="J16" s="661"/>
      <c r="K16" s="661"/>
      <c r="L16" s="661"/>
      <c r="M16" s="661">
        <v>3000</v>
      </c>
      <c r="N16" s="661"/>
      <c r="O16" s="661"/>
      <c r="P16" s="661"/>
      <c r="Q16" s="596">
        <v>3000</v>
      </c>
      <c r="R16" s="617"/>
      <c r="S16" s="661"/>
      <c r="T16" s="710"/>
      <c r="U16" s="661"/>
      <c r="V16" s="710"/>
      <c r="W16" s="661">
        <f t="shared" si="0"/>
        <v>21000</v>
      </c>
      <c r="X16" s="705">
        <f>VLOOKUP(A16:A35,'[2]Xét thầu G5'!$B$4:$L$23,11,FALSE)</f>
        <v>3400</v>
      </c>
      <c r="Y16" s="705">
        <f t="shared" si="1"/>
        <v>71400000</v>
      </c>
      <c r="Z16" s="705">
        <f>VLOOKUP(A16:A35,'[2]Xét thầu G5'!$B$4:$K$23,10,FALSE)</f>
        <v>21000</v>
      </c>
      <c r="AA16" s="703">
        <f t="shared" si="2"/>
        <v>0</v>
      </c>
    </row>
    <row r="17" spans="1:27" ht="16.5" x14ac:dyDescent="0.2">
      <c r="A17" s="626">
        <v>28</v>
      </c>
      <c r="B17" s="659" t="s">
        <v>651</v>
      </c>
      <c r="C17" s="715" t="s">
        <v>111</v>
      </c>
      <c r="D17" s="626" t="s">
        <v>110</v>
      </c>
      <c r="E17" s="626" t="s">
        <v>575</v>
      </c>
      <c r="F17" s="626"/>
      <c r="G17" s="626"/>
      <c r="H17" s="661"/>
      <c r="I17" s="661"/>
      <c r="J17" s="661"/>
      <c r="K17" s="661"/>
      <c r="L17" s="661"/>
      <c r="M17" s="661"/>
      <c r="N17" s="661"/>
      <c r="O17" s="661"/>
      <c r="P17" s="661"/>
      <c r="Q17" s="661"/>
      <c r="R17" s="617"/>
      <c r="S17" s="661">
        <v>2000</v>
      </c>
      <c r="T17" s="710"/>
      <c r="U17" s="661"/>
      <c r="V17" s="710"/>
      <c r="W17" s="661">
        <f t="shared" si="0"/>
        <v>2000</v>
      </c>
      <c r="X17" s="705">
        <f>VLOOKUP(A17:A36,'[2]Xét thầu G5'!$B$4:$L$23,11,FALSE)</f>
        <v>2900</v>
      </c>
      <c r="Y17" s="705">
        <f t="shared" si="1"/>
        <v>5800000</v>
      </c>
      <c r="Z17" s="705">
        <f>VLOOKUP(A17:A36,'[2]Xét thầu G5'!$B$4:$K$23,10,FALSE)</f>
        <v>2000</v>
      </c>
      <c r="AA17" s="703">
        <f t="shared" si="2"/>
        <v>0</v>
      </c>
    </row>
    <row r="18" spans="1:27" ht="16.5" x14ac:dyDescent="0.2">
      <c r="A18" s="626">
        <v>29</v>
      </c>
      <c r="B18" s="659" t="s">
        <v>540</v>
      </c>
      <c r="C18" s="660" t="s">
        <v>140</v>
      </c>
      <c r="D18" s="626" t="s">
        <v>108</v>
      </c>
      <c r="E18" s="626" t="s">
        <v>576</v>
      </c>
      <c r="F18" s="626"/>
      <c r="G18" s="626">
        <v>500</v>
      </c>
      <c r="H18" s="661"/>
      <c r="I18" s="661"/>
      <c r="J18" s="661"/>
      <c r="K18" s="661"/>
      <c r="L18" s="661"/>
      <c r="M18" s="661"/>
      <c r="N18" s="661"/>
      <c r="O18" s="661"/>
      <c r="P18" s="661"/>
      <c r="Q18" s="661"/>
      <c r="R18" s="617"/>
      <c r="S18" s="661"/>
      <c r="T18" s="710"/>
      <c r="U18" s="661"/>
      <c r="V18" s="710"/>
      <c r="W18" s="661">
        <f t="shared" si="0"/>
        <v>500</v>
      </c>
      <c r="X18" s="705">
        <f>VLOOKUP(A18:A37,'[2]Xét thầu G5'!$B$4:$L$23,11,FALSE)</f>
        <v>1407</v>
      </c>
      <c r="Y18" s="705">
        <f t="shared" si="1"/>
        <v>703500</v>
      </c>
      <c r="Z18" s="705">
        <f>VLOOKUP(A18:A37,'[2]Xét thầu G5'!$B$4:$K$23,10,FALSE)</f>
        <v>500</v>
      </c>
      <c r="AA18" s="703">
        <f t="shared" si="2"/>
        <v>0</v>
      </c>
    </row>
    <row r="19" spans="1:27" ht="33" x14ac:dyDescent="0.2">
      <c r="A19" s="626">
        <v>30</v>
      </c>
      <c r="B19" s="623" t="s">
        <v>251</v>
      </c>
      <c r="C19" s="660" t="s">
        <v>551</v>
      </c>
      <c r="D19" s="624" t="s">
        <v>132</v>
      </c>
      <c r="E19" s="720" t="s">
        <v>1860</v>
      </c>
      <c r="F19" s="720"/>
      <c r="G19" s="720"/>
      <c r="H19" s="661"/>
      <c r="I19" s="661"/>
      <c r="J19" s="661"/>
      <c r="K19" s="661"/>
      <c r="L19" s="661">
        <v>200</v>
      </c>
      <c r="M19" s="661"/>
      <c r="N19" s="661"/>
      <c r="O19" s="661"/>
      <c r="P19" s="661"/>
      <c r="Q19" s="661"/>
      <c r="R19" s="617"/>
      <c r="S19" s="661"/>
      <c r="T19" s="710"/>
      <c r="U19" s="661"/>
      <c r="V19" s="710"/>
      <c r="W19" s="661">
        <f t="shared" si="0"/>
        <v>200</v>
      </c>
      <c r="X19" s="705">
        <f>VLOOKUP(A19:A38,'[2]Xét thầu G5'!$B$4:$L$23,11,FALSE)</f>
        <v>140000</v>
      </c>
      <c r="Y19" s="705">
        <f t="shared" si="1"/>
        <v>28000000</v>
      </c>
      <c r="Z19" s="705">
        <f>VLOOKUP(A19:A38,'[2]Xét thầu G5'!$B$4:$K$23,10,FALSE)</f>
        <v>200</v>
      </c>
      <c r="AA19" s="703">
        <f t="shared" si="2"/>
        <v>0</v>
      </c>
    </row>
    <row r="20" spans="1:27" ht="33" x14ac:dyDescent="0.2">
      <c r="A20" s="626">
        <v>31</v>
      </c>
      <c r="B20" s="623" t="s">
        <v>251</v>
      </c>
      <c r="C20" s="660" t="s">
        <v>410</v>
      </c>
      <c r="D20" s="624" t="s">
        <v>132</v>
      </c>
      <c r="E20" s="720" t="s">
        <v>1860</v>
      </c>
      <c r="F20" s="720"/>
      <c r="G20" s="720"/>
      <c r="H20" s="661"/>
      <c r="I20" s="661"/>
      <c r="J20" s="661"/>
      <c r="K20" s="661"/>
      <c r="L20" s="661">
        <v>500</v>
      </c>
      <c r="M20" s="661"/>
      <c r="N20" s="661"/>
      <c r="O20" s="661"/>
      <c r="P20" s="661"/>
      <c r="Q20" s="661"/>
      <c r="R20" s="617"/>
      <c r="S20" s="661"/>
      <c r="T20" s="710"/>
      <c r="U20" s="661"/>
      <c r="V20" s="710"/>
      <c r="W20" s="661">
        <f t="shared" si="0"/>
        <v>500</v>
      </c>
      <c r="X20" s="705">
        <f>VLOOKUP(A20:A39,'[2]Xét thầu G5'!$B$4:$L$23,11,FALSE)</f>
        <v>125000</v>
      </c>
      <c r="Y20" s="705">
        <f t="shared" si="1"/>
        <v>62500000</v>
      </c>
      <c r="Z20" s="705">
        <f>VLOOKUP(A20:A39,'[2]Xét thầu G5'!$B$4:$K$23,10,FALSE)</f>
        <v>500</v>
      </c>
      <c r="AA20" s="703">
        <f t="shared" si="2"/>
        <v>0</v>
      </c>
    </row>
    <row r="21" spans="1:27" ht="16.5" x14ac:dyDescent="0.2">
      <c r="A21" s="626">
        <v>32</v>
      </c>
      <c r="B21" s="659" t="s">
        <v>543</v>
      </c>
      <c r="C21" s="660" t="s">
        <v>149</v>
      </c>
      <c r="D21" s="626" t="s">
        <v>108</v>
      </c>
      <c r="E21" s="626" t="s">
        <v>584</v>
      </c>
      <c r="F21" s="626"/>
      <c r="G21" s="626"/>
      <c r="H21" s="661"/>
      <c r="I21" s="661"/>
      <c r="J21" s="661"/>
      <c r="K21" s="661"/>
      <c r="L21" s="661"/>
      <c r="M21" s="661"/>
      <c r="N21" s="661"/>
      <c r="O21" s="661"/>
      <c r="P21" s="661"/>
      <c r="Q21" s="661"/>
      <c r="R21" s="617">
        <v>100</v>
      </c>
      <c r="S21" s="661"/>
      <c r="T21" s="710"/>
      <c r="U21" s="661"/>
      <c r="V21" s="710"/>
      <c r="W21" s="661">
        <f t="shared" si="0"/>
        <v>100</v>
      </c>
      <c r="X21" s="705">
        <f>VLOOKUP(A21:A40,'[2]Xét thầu G5'!$B$4:$L$23,11,FALSE)</f>
        <v>4830</v>
      </c>
      <c r="Y21" s="705">
        <f t="shared" si="1"/>
        <v>483000</v>
      </c>
      <c r="Z21" s="705">
        <f>VLOOKUP(A21:A40,'[2]Xét thầu G5'!$B$4:$K$23,10,FALSE)</f>
        <v>100</v>
      </c>
      <c r="AA21" s="703">
        <f t="shared" si="2"/>
        <v>0</v>
      </c>
    </row>
    <row r="22" spans="1:27" ht="16.5" x14ac:dyDescent="0.2">
      <c r="A22" s="626">
        <v>33</v>
      </c>
      <c r="B22" s="623" t="s">
        <v>545</v>
      </c>
      <c r="C22" s="660" t="s">
        <v>843</v>
      </c>
      <c r="D22" s="624" t="s">
        <v>123</v>
      </c>
      <c r="E22" s="624" t="s">
        <v>60</v>
      </c>
      <c r="F22" s="626"/>
      <c r="G22" s="626">
        <v>2000</v>
      </c>
      <c r="H22" s="661">
        <v>1000</v>
      </c>
      <c r="I22" s="661">
        <v>2500</v>
      </c>
      <c r="J22" s="661"/>
      <c r="K22" s="661">
        <v>2000</v>
      </c>
      <c r="L22" s="661"/>
      <c r="M22" s="661"/>
      <c r="N22" s="661"/>
      <c r="O22" s="661"/>
      <c r="P22" s="710">
        <v>400</v>
      </c>
      <c r="Q22" s="596">
        <v>5000</v>
      </c>
      <c r="R22" s="617"/>
      <c r="S22" s="661"/>
      <c r="T22" s="710"/>
      <c r="U22" s="661">
        <v>2500</v>
      </c>
      <c r="V22" s="704">
        <v>2000</v>
      </c>
      <c r="W22" s="661">
        <f t="shared" si="0"/>
        <v>17400</v>
      </c>
      <c r="X22" s="705">
        <f>VLOOKUP(A22:A41,'[2]Xét thầu G5'!$B$4:$L$23,11,FALSE)</f>
        <v>17200</v>
      </c>
      <c r="Y22" s="705">
        <f t="shared" si="1"/>
        <v>299280000</v>
      </c>
      <c r="Z22" s="705">
        <f>VLOOKUP(A22:A41,'[2]Xét thầu G5'!$B$4:$K$23,10,FALSE)</f>
        <v>17400</v>
      </c>
      <c r="AA22" s="703">
        <f t="shared" si="2"/>
        <v>0</v>
      </c>
    </row>
    <row r="23" spans="1:27" x14ac:dyDescent="0.2">
      <c r="Y23" s="825">
        <f>SUM(Y3:Y22)</f>
        <v>1387258350</v>
      </c>
    </row>
    <row r="24" spans="1:27" x14ac:dyDescent="0.2">
      <c r="Y24" s="825">
        <v>59372250</v>
      </c>
    </row>
    <row r="25" spans="1:27" x14ac:dyDescent="0.2">
      <c r="Y25" s="825">
        <f>Y23+Y24</f>
        <v>1446630600</v>
      </c>
    </row>
  </sheetData>
  <sheetProtection selectLockedCells="1" selectUnlockedCells="1"/>
  <autoFilter ref="A2:W22"/>
  <sortState ref="A3:Y55">
    <sortCondition ref="A3:A55"/>
  </sortState>
  <mergeCells count="1">
    <mergeCell ref="A1:W1"/>
  </mergeCells>
  <phoneticPr fontId="36" type="noConversion"/>
  <conditionalFormatting sqref="A1:A1048576">
    <cfRule type="duplicateValues" dxfId="36" priority="1"/>
  </conditionalFormatting>
  <pageMargins left="0.23622047244094491" right="0.23622047244094491" top="0.55118110236220474" bottom="0.55118110236220474" header="0.31496062992125984" footer="0.31496062992125984"/>
  <pageSetup paperSize="9" scale="92" orientation="portrait" r:id="rId1"/>
  <headerFooter>
    <oddFooter>Page &amp;P</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7"/>
  <sheetViews>
    <sheetView zoomScale="70" zoomScaleNormal="70" workbookViewId="0">
      <selection activeCell="M15" sqref="M15"/>
    </sheetView>
  </sheetViews>
  <sheetFormatPr defaultRowHeight="16.5" x14ac:dyDescent="0.2"/>
  <cols>
    <col min="1" max="1" width="4.28515625" style="728" customWidth="1"/>
    <col min="2" max="2" width="14.5703125" style="729" customWidth="1"/>
    <col min="3" max="3" width="11" style="730" customWidth="1"/>
    <col min="4" max="4" width="6.42578125" style="729" customWidth="1"/>
    <col min="5" max="5" width="16" style="729" customWidth="1"/>
    <col min="6" max="6" width="18.42578125" style="730" bestFit="1" customWidth="1"/>
    <col min="7" max="7" width="11" style="730" customWidth="1"/>
    <col min="8" max="8" width="11.140625" style="730" customWidth="1"/>
    <col min="9" max="9" width="12.28515625" style="730" customWidth="1"/>
    <col min="10" max="10" width="12.42578125" style="731" customWidth="1"/>
    <col min="11" max="11" width="13.140625" style="731" customWidth="1"/>
    <col min="12" max="12" width="10.7109375" style="730" customWidth="1"/>
    <col min="13" max="13" width="13" style="730" customWidth="1"/>
    <col min="14" max="15" width="12.28515625" style="730" customWidth="1"/>
    <col min="16" max="16" width="12.42578125" style="730" customWidth="1"/>
    <col min="17" max="17" width="10.140625" style="730" customWidth="1"/>
    <col min="18" max="18" width="13.140625" style="730" customWidth="1"/>
    <col min="19" max="19" width="13.7109375" style="730" customWidth="1"/>
    <col min="20" max="20" width="11.85546875" style="730" customWidth="1"/>
    <col min="21" max="21" width="14.85546875" style="730" customWidth="1"/>
    <col min="22" max="22" width="13.5703125" style="730" customWidth="1"/>
    <col min="23" max="23" width="13.28515625" style="730" customWidth="1"/>
    <col min="24" max="24" width="11.140625" style="732" customWidth="1"/>
    <col min="25" max="25" width="8.42578125" style="732" customWidth="1"/>
    <col min="26" max="26" width="13.85546875" style="733" customWidth="1"/>
    <col min="27" max="16384" width="9.140625" style="729"/>
  </cols>
  <sheetData>
    <row r="1" spans="1:26" s="721" customFormat="1" ht="22.15" customHeight="1" x14ac:dyDescent="0.2">
      <c r="A1" s="859" t="s">
        <v>1711</v>
      </c>
      <c r="B1" s="859"/>
      <c r="C1" s="859"/>
      <c r="D1" s="859"/>
      <c r="E1" s="859"/>
      <c r="F1" s="859"/>
      <c r="G1" s="859"/>
      <c r="H1" s="859"/>
      <c r="I1" s="859"/>
      <c r="J1" s="859"/>
      <c r="K1" s="859"/>
      <c r="L1" s="859"/>
      <c r="M1" s="859"/>
      <c r="N1" s="859"/>
      <c r="O1" s="859"/>
      <c r="P1" s="859"/>
      <c r="Q1" s="859"/>
      <c r="R1" s="859"/>
      <c r="S1" s="859"/>
      <c r="T1" s="859"/>
      <c r="U1" s="859"/>
      <c r="V1" s="859"/>
      <c r="W1" s="859"/>
      <c r="X1" s="859"/>
      <c r="Y1" s="859"/>
      <c r="Z1" s="859"/>
    </row>
    <row r="2" spans="1:26" s="723" customFormat="1" ht="49.5" x14ac:dyDescent="0.2">
      <c r="A2" s="722" t="s">
        <v>248</v>
      </c>
      <c r="B2" s="708" t="s">
        <v>1745</v>
      </c>
      <c r="C2" s="708" t="s">
        <v>72</v>
      </c>
      <c r="D2" s="708" t="s">
        <v>103</v>
      </c>
      <c r="E2" s="708" t="s">
        <v>1824</v>
      </c>
      <c r="F2" s="708" t="s">
        <v>73</v>
      </c>
      <c r="G2" s="708" t="s">
        <v>1750</v>
      </c>
      <c r="H2" s="708" t="s">
        <v>1752</v>
      </c>
      <c r="I2" s="708" t="s">
        <v>1873</v>
      </c>
      <c r="J2" s="708" t="s">
        <v>1891</v>
      </c>
      <c r="K2" s="708" t="s">
        <v>1886</v>
      </c>
      <c r="L2" s="708" t="s">
        <v>1813</v>
      </c>
      <c r="M2" s="708" t="s">
        <v>219</v>
      </c>
      <c r="N2" s="708" t="s">
        <v>1874</v>
      </c>
      <c r="O2" s="708" t="s">
        <v>1875</v>
      </c>
      <c r="P2" s="708" t="s">
        <v>1766</v>
      </c>
      <c r="Q2" s="708" t="s">
        <v>1789</v>
      </c>
      <c r="R2" s="708" t="s">
        <v>1890</v>
      </c>
      <c r="S2" s="708" t="s">
        <v>595</v>
      </c>
      <c r="T2" s="708" t="s">
        <v>1878</v>
      </c>
      <c r="U2" s="708" t="s">
        <v>1877</v>
      </c>
      <c r="V2" s="708" t="s">
        <v>1883</v>
      </c>
      <c r="W2" s="708" t="s">
        <v>596</v>
      </c>
      <c r="X2" s="708" t="s">
        <v>566</v>
      </c>
      <c r="Y2" s="708" t="s">
        <v>1593</v>
      </c>
      <c r="Z2" s="722" t="s">
        <v>1744</v>
      </c>
    </row>
    <row r="3" spans="1:26" s="725" customFormat="1" ht="33" x14ac:dyDescent="0.25">
      <c r="A3" s="626">
        <v>7</v>
      </c>
      <c r="B3" s="603" t="s">
        <v>75</v>
      </c>
      <c r="C3" s="626" t="s">
        <v>649</v>
      </c>
      <c r="D3" s="626" t="s">
        <v>564</v>
      </c>
      <c r="E3" s="626" t="s">
        <v>572</v>
      </c>
      <c r="F3" s="626" t="s">
        <v>74</v>
      </c>
      <c r="G3" s="626"/>
      <c r="H3" s="724"/>
      <c r="I3" s="724">
        <v>20</v>
      </c>
      <c r="J3" s="724">
        <v>20</v>
      </c>
      <c r="K3" s="724">
        <v>10</v>
      </c>
      <c r="L3" s="724"/>
      <c r="M3" s="724">
        <v>500</v>
      </c>
      <c r="N3" s="724"/>
      <c r="O3" s="674"/>
      <c r="P3" s="724"/>
      <c r="Q3" s="724"/>
      <c r="R3" s="724"/>
      <c r="S3" s="668">
        <v>500</v>
      </c>
      <c r="T3" s="724">
        <v>50</v>
      </c>
      <c r="U3" s="724"/>
      <c r="V3" s="724">
        <v>20</v>
      </c>
      <c r="W3" s="724"/>
      <c r="X3" s="724">
        <f>SUM(G3:W3)</f>
        <v>1120</v>
      </c>
      <c r="Y3" s="661">
        <v>13500</v>
      </c>
      <c r="Z3" s="724">
        <f>Y3*X3</f>
        <v>15120000</v>
      </c>
    </row>
    <row r="4" spans="1:26" s="725" customFormat="1" ht="33" x14ac:dyDescent="0.25">
      <c r="A4" s="626">
        <v>8</v>
      </c>
      <c r="B4" s="603" t="s">
        <v>75</v>
      </c>
      <c r="C4" s="626" t="s">
        <v>149</v>
      </c>
      <c r="D4" s="626" t="s">
        <v>564</v>
      </c>
      <c r="E4" s="626" t="s">
        <v>587</v>
      </c>
      <c r="F4" s="626" t="s">
        <v>74</v>
      </c>
      <c r="G4" s="626"/>
      <c r="H4" s="724"/>
      <c r="I4" s="724"/>
      <c r="J4" s="724"/>
      <c r="K4" s="724">
        <v>10</v>
      </c>
      <c r="L4" s="724"/>
      <c r="M4" s="724">
        <v>200</v>
      </c>
      <c r="N4" s="724"/>
      <c r="O4" s="674">
        <v>600</v>
      </c>
      <c r="P4" s="724"/>
      <c r="Q4" s="724">
        <v>50</v>
      </c>
      <c r="R4" s="724"/>
      <c r="S4" s="668">
        <v>300</v>
      </c>
      <c r="T4" s="724"/>
      <c r="U4" s="724"/>
      <c r="V4" s="724">
        <v>50</v>
      </c>
      <c r="W4" s="724">
        <v>20</v>
      </c>
      <c r="X4" s="724">
        <f>SUM(G4:W4)</f>
        <v>1230</v>
      </c>
      <c r="Y4" s="661">
        <v>24000</v>
      </c>
      <c r="Z4" s="724">
        <f>Y4*X4</f>
        <v>29520000</v>
      </c>
    </row>
    <row r="5" spans="1:26" s="725" customFormat="1" ht="33" x14ac:dyDescent="0.25">
      <c r="A5" s="626">
        <v>10</v>
      </c>
      <c r="B5" s="603" t="s">
        <v>76</v>
      </c>
      <c r="C5" s="626" t="s">
        <v>129</v>
      </c>
      <c r="D5" s="626" t="s">
        <v>108</v>
      </c>
      <c r="E5" s="626" t="s">
        <v>584</v>
      </c>
      <c r="F5" s="626" t="s">
        <v>74</v>
      </c>
      <c r="G5" s="626"/>
      <c r="H5" s="724"/>
      <c r="I5" s="724">
        <v>15</v>
      </c>
      <c r="J5" s="724">
        <v>50</v>
      </c>
      <c r="K5" s="724">
        <v>10</v>
      </c>
      <c r="L5" s="724"/>
      <c r="M5" s="724">
        <v>20</v>
      </c>
      <c r="N5" s="724"/>
      <c r="O5" s="674">
        <v>200</v>
      </c>
      <c r="P5" s="724"/>
      <c r="Q5" s="724">
        <v>30</v>
      </c>
      <c r="R5" s="724"/>
      <c r="S5" s="668">
        <v>50</v>
      </c>
      <c r="T5" s="724"/>
      <c r="U5" s="724"/>
      <c r="V5" s="724"/>
      <c r="W5" s="724">
        <v>5</v>
      </c>
      <c r="X5" s="724">
        <f>SUM(G5:W5)</f>
        <v>380</v>
      </c>
      <c r="Y5" s="661">
        <v>18840</v>
      </c>
      <c r="Z5" s="724">
        <f>Y5*X5</f>
        <v>7159200</v>
      </c>
    </row>
    <row r="17" ht="20.25" customHeight="1" x14ac:dyDescent="0.2"/>
  </sheetData>
  <sheetProtection selectLockedCells="1" selectUnlockedCells="1"/>
  <autoFilter ref="A2:Z5"/>
  <sortState ref="A3:Z19">
    <sortCondition ref="A3:A19"/>
  </sortState>
  <mergeCells count="1">
    <mergeCell ref="A1:Z1"/>
  </mergeCells>
  <phoneticPr fontId="36" type="noConversion"/>
  <conditionalFormatting sqref="A1:A1048576">
    <cfRule type="duplicateValues" dxfId="35" priority="1"/>
  </conditionalFormatting>
  <pageMargins left="0.25" right="0.25"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Y209"/>
  <sheetViews>
    <sheetView showWhiteSpace="0" zoomScale="50" zoomScaleNormal="50" workbookViewId="0">
      <selection activeCell="Z9" sqref="Z9"/>
    </sheetView>
  </sheetViews>
  <sheetFormatPr defaultRowHeight="16.5" x14ac:dyDescent="0.2"/>
  <cols>
    <col min="1" max="1" width="6.42578125" style="578" customWidth="1"/>
    <col min="2" max="2" width="38.85546875" style="818" customWidth="1"/>
    <col min="3" max="3" width="6.5703125" style="818" customWidth="1"/>
    <col min="4" max="4" width="6.85546875" style="578" customWidth="1"/>
    <col min="5" max="5" width="13.140625" style="578" customWidth="1"/>
    <col min="6" max="7" width="13.140625" style="819" customWidth="1"/>
    <col min="8" max="8" width="8" style="578" customWidth="1"/>
    <col min="9" max="9" width="11.85546875" style="578" customWidth="1"/>
    <col min="10" max="10" width="12" style="578" customWidth="1"/>
    <col min="11" max="11" width="12.140625" style="578" customWidth="1"/>
    <col min="12" max="12" width="11.85546875" style="578" customWidth="1"/>
    <col min="13" max="13" width="13.140625" style="578" customWidth="1"/>
    <col min="14" max="16" width="10" style="578" customWidth="1"/>
    <col min="17" max="23" width="13" style="578" customWidth="1"/>
    <col min="24" max="24" width="16.140625" style="817" customWidth="1"/>
    <col min="25" max="25" width="9.140625" style="818"/>
    <col min="26" max="26" width="27" style="818" customWidth="1"/>
    <col min="27" max="16384" width="9.140625" style="818"/>
  </cols>
  <sheetData>
    <row r="1" spans="1:25" s="813" customFormat="1" ht="29.25" customHeight="1" x14ac:dyDescent="0.2">
      <c r="A1" s="860" t="s">
        <v>1712</v>
      </c>
      <c r="B1" s="860"/>
      <c r="C1" s="860"/>
      <c r="D1" s="860"/>
      <c r="E1" s="860"/>
      <c r="F1" s="860"/>
      <c r="G1" s="860"/>
      <c r="H1" s="860"/>
      <c r="I1" s="860"/>
      <c r="J1" s="860"/>
      <c r="K1" s="860"/>
      <c r="L1" s="860"/>
      <c r="M1" s="860"/>
      <c r="N1" s="860"/>
      <c r="O1" s="860"/>
      <c r="P1" s="860"/>
      <c r="Q1" s="860"/>
      <c r="R1" s="860"/>
      <c r="S1" s="860"/>
      <c r="T1" s="860"/>
      <c r="U1" s="860"/>
      <c r="V1" s="860"/>
      <c r="W1" s="860"/>
      <c r="X1" s="860"/>
      <c r="Y1" s="812"/>
    </row>
    <row r="2" spans="1:25" s="577" customFormat="1" ht="49.5" x14ac:dyDescent="0.2">
      <c r="A2" s="775" t="s">
        <v>248</v>
      </c>
      <c r="B2" s="775" t="s">
        <v>260</v>
      </c>
      <c r="C2" s="775" t="s">
        <v>1868</v>
      </c>
      <c r="D2" s="775" t="s">
        <v>103</v>
      </c>
      <c r="E2" s="775" t="s">
        <v>570</v>
      </c>
      <c r="F2" s="775" t="s">
        <v>1892</v>
      </c>
      <c r="G2" s="775" t="s">
        <v>1886</v>
      </c>
      <c r="H2" s="775" t="s">
        <v>1750</v>
      </c>
      <c r="I2" s="775" t="s">
        <v>1751</v>
      </c>
      <c r="J2" s="775" t="s">
        <v>1893</v>
      </c>
      <c r="K2" s="775" t="s">
        <v>1873</v>
      </c>
      <c r="L2" s="775" t="s">
        <v>219</v>
      </c>
      <c r="M2" s="775" t="s">
        <v>1874</v>
      </c>
      <c r="N2" s="775" t="s">
        <v>1875</v>
      </c>
      <c r="O2" s="775" t="s">
        <v>1768</v>
      </c>
      <c r="P2" s="775" t="s">
        <v>1890</v>
      </c>
      <c r="Q2" s="775" t="s">
        <v>595</v>
      </c>
      <c r="R2" s="775" t="s">
        <v>1878</v>
      </c>
      <c r="S2" s="775" t="s">
        <v>1877</v>
      </c>
      <c r="T2" s="627" t="s">
        <v>1879</v>
      </c>
      <c r="U2" s="627" t="s">
        <v>1880</v>
      </c>
      <c r="V2" s="627" t="s">
        <v>1883</v>
      </c>
      <c r="W2" s="627" t="s">
        <v>596</v>
      </c>
      <c r="X2" s="775" t="s">
        <v>658</v>
      </c>
      <c r="Y2" s="580"/>
    </row>
    <row r="3" spans="1:25" s="578" customFormat="1" ht="49.5" x14ac:dyDescent="0.2">
      <c r="A3" s="686">
        <v>1</v>
      </c>
      <c r="B3" s="698" t="s">
        <v>411</v>
      </c>
      <c r="C3" s="698"/>
      <c r="D3" s="734" t="s">
        <v>110</v>
      </c>
      <c r="E3" s="674" t="s">
        <v>575</v>
      </c>
      <c r="F3" s="674"/>
      <c r="G3" s="674"/>
      <c r="H3" s="674"/>
      <c r="I3" s="710">
        <v>10000</v>
      </c>
      <c r="J3" s="710"/>
      <c r="K3" s="710"/>
      <c r="L3" s="710">
        <v>40000</v>
      </c>
      <c r="M3" s="710"/>
      <c r="N3" s="710">
        <v>10000</v>
      </c>
      <c r="O3" s="710"/>
      <c r="P3" s="735"/>
      <c r="Q3" s="710"/>
      <c r="R3" s="710"/>
      <c r="S3" s="661">
        <v>50000</v>
      </c>
      <c r="T3" s="710">
        <v>60000</v>
      </c>
      <c r="U3" s="710"/>
      <c r="V3" s="710"/>
      <c r="W3" s="710">
        <v>120000</v>
      </c>
      <c r="X3" s="710">
        <f t="shared" ref="X3:X34" si="0">SUM(F3:W3)</f>
        <v>290000</v>
      </c>
      <c r="Y3" s="581"/>
    </row>
    <row r="4" spans="1:25" s="578" customFormat="1" ht="82.5" x14ac:dyDescent="0.2">
      <c r="A4" s="686">
        <v>2</v>
      </c>
      <c r="B4" s="698" t="s">
        <v>417</v>
      </c>
      <c r="C4" s="698"/>
      <c r="D4" s="674" t="s">
        <v>661</v>
      </c>
      <c r="E4" s="674" t="s">
        <v>662</v>
      </c>
      <c r="F4" s="674">
        <v>100000</v>
      </c>
      <c r="G4" s="674">
        <v>50000</v>
      </c>
      <c r="H4" s="674"/>
      <c r="I4" s="710"/>
      <c r="J4" s="710"/>
      <c r="K4" s="710">
        <v>50000</v>
      </c>
      <c r="L4" s="710"/>
      <c r="M4" s="710">
        <v>70000</v>
      </c>
      <c r="N4" s="710">
        <v>30000</v>
      </c>
      <c r="O4" s="710"/>
      <c r="P4" s="710">
        <v>15000</v>
      </c>
      <c r="Q4" s="666">
        <v>60000</v>
      </c>
      <c r="R4" s="710">
        <v>10000</v>
      </c>
      <c r="S4" s="661"/>
      <c r="T4" s="710"/>
      <c r="U4" s="710">
        <v>10000</v>
      </c>
      <c r="V4" s="710">
        <v>60000</v>
      </c>
      <c r="W4" s="710"/>
      <c r="X4" s="710">
        <f t="shared" si="0"/>
        <v>455000</v>
      </c>
      <c r="Y4" s="581"/>
    </row>
    <row r="5" spans="1:25" s="578" customFormat="1" ht="33" x14ac:dyDescent="0.2">
      <c r="A5" s="686">
        <v>3</v>
      </c>
      <c r="B5" s="736" t="s">
        <v>470</v>
      </c>
      <c r="C5" s="736"/>
      <c r="D5" s="686" t="s">
        <v>333</v>
      </c>
      <c r="E5" s="686" t="s">
        <v>575</v>
      </c>
      <c r="F5" s="674">
        <v>50000</v>
      </c>
      <c r="G5" s="674"/>
      <c r="H5" s="686"/>
      <c r="I5" s="710"/>
      <c r="J5" s="710"/>
      <c r="K5" s="710">
        <v>40000</v>
      </c>
      <c r="L5" s="710"/>
      <c r="M5" s="710"/>
      <c r="N5" s="710"/>
      <c r="O5" s="710"/>
      <c r="P5" s="735"/>
      <c r="Q5" s="710"/>
      <c r="R5" s="710"/>
      <c r="S5" s="661"/>
      <c r="T5" s="710"/>
      <c r="U5" s="710"/>
      <c r="V5" s="710">
        <v>20000</v>
      </c>
      <c r="W5" s="710"/>
      <c r="X5" s="710">
        <f t="shared" si="0"/>
        <v>110000</v>
      </c>
      <c r="Y5" s="581"/>
    </row>
    <row r="6" spans="1:25" s="578" customFormat="1" ht="33" x14ac:dyDescent="0.2">
      <c r="A6" s="686">
        <v>4</v>
      </c>
      <c r="B6" s="736" t="s">
        <v>1579</v>
      </c>
      <c r="C6" s="736"/>
      <c r="D6" s="686" t="s">
        <v>333</v>
      </c>
      <c r="E6" s="686" t="s">
        <v>575</v>
      </c>
      <c r="F6" s="674">
        <v>150000</v>
      </c>
      <c r="G6" s="674"/>
      <c r="H6" s="686"/>
      <c r="I6" s="710"/>
      <c r="J6" s="710"/>
      <c r="K6" s="710">
        <v>80000</v>
      </c>
      <c r="L6" s="710"/>
      <c r="M6" s="710">
        <v>60000</v>
      </c>
      <c r="N6" s="710"/>
      <c r="O6" s="710"/>
      <c r="P6" s="710">
        <v>25000</v>
      </c>
      <c r="Q6" s="710"/>
      <c r="R6" s="710">
        <v>20000</v>
      </c>
      <c r="S6" s="661"/>
      <c r="T6" s="710"/>
      <c r="U6" s="710"/>
      <c r="V6" s="710"/>
      <c r="W6" s="710">
        <v>30000</v>
      </c>
      <c r="X6" s="710">
        <f t="shared" si="0"/>
        <v>365000</v>
      </c>
      <c r="Y6" s="581"/>
    </row>
    <row r="7" spans="1:25" s="578" customFormat="1" ht="49.5" x14ac:dyDescent="0.2">
      <c r="A7" s="686">
        <v>5</v>
      </c>
      <c r="B7" s="697" t="s">
        <v>1400</v>
      </c>
      <c r="C7" s="697"/>
      <c r="D7" s="686" t="s">
        <v>110</v>
      </c>
      <c r="E7" s="686" t="s">
        <v>591</v>
      </c>
      <c r="F7" s="674"/>
      <c r="G7" s="674"/>
      <c r="H7" s="686"/>
      <c r="I7" s="710"/>
      <c r="J7" s="710"/>
      <c r="K7" s="710">
        <v>10000</v>
      </c>
      <c r="L7" s="710"/>
      <c r="M7" s="710"/>
      <c r="N7" s="710">
        <v>20000</v>
      </c>
      <c r="O7" s="710"/>
      <c r="P7" s="735"/>
      <c r="Q7" s="710">
        <v>60000</v>
      </c>
      <c r="R7" s="710"/>
      <c r="S7" s="661"/>
      <c r="T7" s="710"/>
      <c r="U7" s="710"/>
      <c r="V7" s="710"/>
      <c r="W7" s="710"/>
      <c r="X7" s="710">
        <f t="shared" si="0"/>
        <v>90000</v>
      </c>
      <c r="Y7" s="581"/>
    </row>
    <row r="8" spans="1:25" s="578" customFormat="1" ht="33" customHeight="1" x14ac:dyDescent="0.25">
      <c r="A8" s="686">
        <v>6</v>
      </c>
      <c r="B8" s="697" t="s">
        <v>473</v>
      </c>
      <c r="C8" s="737"/>
      <c r="D8" s="674" t="s">
        <v>110</v>
      </c>
      <c r="E8" s="686" t="s">
        <v>590</v>
      </c>
      <c r="F8" s="674">
        <v>100000</v>
      </c>
      <c r="G8" s="674">
        <v>100000</v>
      </c>
      <c r="H8" s="686"/>
      <c r="I8" s="710">
        <v>4000</v>
      </c>
      <c r="J8" s="710">
        <v>10000</v>
      </c>
      <c r="K8" s="710"/>
      <c r="L8" s="710"/>
      <c r="M8" s="710">
        <v>150000</v>
      </c>
      <c r="N8" s="710"/>
      <c r="O8" s="710"/>
      <c r="P8" s="735"/>
      <c r="Q8" s="710"/>
      <c r="R8" s="710">
        <v>10000</v>
      </c>
      <c r="S8" s="661"/>
      <c r="T8" s="710"/>
      <c r="U8" s="710"/>
      <c r="V8" s="710"/>
      <c r="W8" s="710"/>
      <c r="X8" s="710">
        <f t="shared" si="0"/>
        <v>374000</v>
      </c>
      <c r="Y8" s="581"/>
    </row>
    <row r="9" spans="1:25" s="579" customFormat="1" ht="82.5" x14ac:dyDescent="0.2">
      <c r="A9" s="686">
        <v>7</v>
      </c>
      <c r="B9" s="738" t="s">
        <v>1396</v>
      </c>
      <c r="C9" s="738"/>
      <c r="D9" s="686" t="s">
        <v>110</v>
      </c>
      <c r="E9" s="686" t="s">
        <v>590</v>
      </c>
      <c r="F9" s="674"/>
      <c r="G9" s="674"/>
      <c r="H9" s="686"/>
      <c r="I9" s="710">
        <v>2000</v>
      </c>
      <c r="J9" s="710"/>
      <c r="K9" s="710">
        <v>300000</v>
      </c>
      <c r="L9" s="710">
        <v>200000</v>
      </c>
      <c r="M9" s="710"/>
      <c r="N9" s="710"/>
      <c r="O9" s="710">
        <v>20000</v>
      </c>
      <c r="P9" s="735"/>
      <c r="Q9" s="710"/>
      <c r="R9" s="710"/>
      <c r="S9" s="661"/>
      <c r="T9" s="710"/>
      <c r="U9" s="710"/>
      <c r="V9" s="710"/>
      <c r="W9" s="710">
        <v>180000</v>
      </c>
      <c r="X9" s="710">
        <f t="shared" si="0"/>
        <v>702000</v>
      </c>
      <c r="Y9" s="581"/>
    </row>
    <row r="10" spans="1:25" s="578" customFormat="1" ht="33" customHeight="1" x14ac:dyDescent="0.25">
      <c r="A10" s="686">
        <v>8</v>
      </c>
      <c r="B10" s="743" t="s">
        <v>1755</v>
      </c>
      <c r="C10" s="736"/>
      <c r="D10" s="630" t="s">
        <v>110</v>
      </c>
      <c r="E10" s="744" t="s">
        <v>271</v>
      </c>
      <c r="F10" s="745"/>
      <c r="G10" s="745"/>
      <c r="H10" s="744"/>
      <c r="I10" s="736"/>
      <c r="J10" s="736"/>
      <c r="K10" s="739">
        <v>20000</v>
      </c>
      <c r="L10" s="739"/>
      <c r="M10" s="739">
        <v>30000</v>
      </c>
      <c r="N10" s="739"/>
      <c r="O10" s="739"/>
      <c r="P10" s="739"/>
      <c r="Q10" s="739"/>
      <c r="R10" s="739"/>
      <c r="S10" s="739"/>
      <c r="T10" s="739"/>
      <c r="U10" s="739"/>
      <c r="V10" s="739"/>
      <c r="W10" s="746">
        <v>70000</v>
      </c>
      <c r="X10" s="710">
        <f t="shared" si="0"/>
        <v>120000</v>
      </c>
      <c r="Y10" s="581"/>
    </row>
    <row r="11" spans="1:25" s="578" customFormat="1" ht="49.5" x14ac:dyDescent="0.2">
      <c r="A11" s="686">
        <v>9</v>
      </c>
      <c r="B11" s="623" t="s">
        <v>1731</v>
      </c>
      <c r="C11" s="624"/>
      <c r="D11" s="630" t="s">
        <v>110</v>
      </c>
      <c r="E11" s="674" t="s">
        <v>590</v>
      </c>
      <c r="F11" s="674">
        <v>100000</v>
      </c>
      <c r="G11" s="674"/>
      <c r="H11" s="674"/>
      <c r="I11" s="736"/>
      <c r="J11" s="736"/>
      <c r="K11" s="739">
        <v>100000</v>
      </c>
      <c r="L11" s="736"/>
      <c r="M11" s="736"/>
      <c r="N11" s="736"/>
      <c r="O11" s="736"/>
      <c r="P11" s="727">
        <v>15000</v>
      </c>
      <c r="Q11" s="736"/>
      <c r="R11" s="736"/>
      <c r="S11" s="604"/>
      <c r="T11" s="736"/>
      <c r="U11" s="736"/>
      <c r="V11" s="736"/>
      <c r="W11" s="736"/>
      <c r="X11" s="710">
        <f t="shared" si="0"/>
        <v>215000</v>
      </c>
      <c r="Y11" s="581"/>
    </row>
    <row r="12" spans="1:25" s="579" customFormat="1" ht="49.5" x14ac:dyDescent="0.2">
      <c r="A12" s="686">
        <v>10</v>
      </c>
      <c r="B12" s="736" t="s">
        <v>906</v>
      </c>
      <c r="C12" s="736"/>
      <c r="D12" s="686" t="s">
        <v>746</v>
      </c>
      <c r="E12" s="734" t="s">
        <v>580</v>
      </c>
      <c r="F12" s="734">
        <v>30000</v>
      </c>
      <c r="G12" s="734">
        <v>20000</v>
      </c>
      <c r="H12" s="734"/>
      <c r="I12" s="710"/>
      <c r="J12" s="710"/>
      <c r="K12" s="710"/>
      <c r="L12" s="710">
        <v>150000</v>
      </c>
      <c r="M12" s="710">
        <v>80000</v>
      </c>
      <c r="N12" s="710">
        <v>20000</v>
      </c>
      <c r="O12" s="710"/>
      <c r="P12" s="735"/>
      <c r="Q12" s="666">
        <v>140000</v>
      </c>
      <c r="R12" s="710"/>
      <c r="S12" s="661"/>
      <c r="T12" s="710"/>
      <c r="U12" s="710">
        <v>30000</v>
      </c>
      <c r="V12" s="710">
        <v>20000</v>
      </c>
      <c r="W12" s="710"/>
      <c r="X12" s="710">
        <f t="shared" si="0"/>
        <v>490000</v>
      </c>
      <c r="Y12" s="582"/>
    </row>
    <row r="13" spans="1:25" s="579" customFormat="1" ht="33" x14ac:dyDescent="0.2">
      <c r="A13" s="686">
        <v>11</v>
      </c>
      <c r="B13" s="736" t="s">
        <v>1580</v>
      </c>
      <c r="C13" s="736"/>
      <c r="D13" s="686" t="s">
        <v>333</v>
      </c>
      <c r="E13" s="686" t="s">
        <v>575</v>
      </c>
      <c r="F13" s="674">
        <v>20000</v>
      </c>
      <c r="G13" s="674"/>
      <c r="H13" s="686"/>
      <c r="I13" s="710"/>
      <c r="J13" s="710"/>
      <c r="K13" s="710"/>
      <c r="L13" s="710"/>
      <c r="M13" s="710"/>
      <c r="N13" s="710"/>
      <c r="O13" s="710"/>
      <c r="P13" s="735"/>
      <c r="Q13" s="710"/>
      <c r="R13" s="710"/>
      <c r="S13" s="661"/>
      <c r="T13" s="710"/>
      <c r="U13" s="710"/>
      <c r="V13" s="710"/>
      <c r="W13" s="710"/>
      <c r="X13" s="710">
        <f t="shared" si="0"/>
        <v>20000</v>
      </c>
      <c r="Y13" s="582"/>
    </row>
    <row r="14" spans="1:25" s="579" customFormat="1" ht="33" x14ac:dyDescent="0.2">
      <c r="A14" s="686">
        <v>12</v>
      </c>
      <c r="B14" s="698" t="s">
        <v>414</v>
      </c>
      <c r="C14" s="698"/>
      <c r="D14" s="674" t="s">
        <v>123</v>
      </c>
      <c r="E14" s="674" t="s">
        <v>396</v>
      </c>
      <c r="F14" s="674"/>
      <c r="G14" s="674"/>
      <c r="H14" s="674"/>
      <c r="I14" s="710">
        <v>200</v>
      </c>
      <c r="J14" s="710"/>
      <c r="K14" s="710">
        <v>1500</v>
      </c>
      <c r="L14" s="710">
        <v>10000</v>
      </c>
      <c r="M14" s="710"/>
      <c r="N14" s="710"/>
      <c r="O14" s="710"/>
      <c r="P14" s="735"/>
      <c r="Q14" s="710"/>
      <c r="R14" s="710"/>
      <c r="S14" s="661"/>
      <c r="T14" s="710"/>
      <c r="U14" s="710"/>
      <c r="V14" s="710"/>
      <c r="W14" s="710"/>
      <c r="X14" s="710">
        <f t="shared" si="0"/>
        <v>11700</v>
      </c>
      <c r="Y14" s="582"/>
    </row>
    <row r="15" spans="1:25" s="579" customFormat="1" ht="33" x14ac:dyDescent="0.2">
      <c r="A15" s="686">
        <v>13</v>
      </c>
      <c r="B15" s="736" t="s">
        <v>852</v>
      </c>
      <c r="C15" s="736"/>
      <c r="D15" s="686" t="s">
        <v>110</v>
      </c>
      <c r="E15" s="686" t="s">
        <v>590</v>
      </c>
      <c r="F15" s="674">
        <v>50000</v>
      </c>
      <c r="G15" s="674">
        <v>40000</v>
      </c>
      <c r="H15" s="686"/>
      <c r="I15" s="710"/>
      <c r="J15" s="710">
        <v>250000</v>
      </c>
      <c r="K15" s="710">
        <v>50000</v>
      </c>
      <c r="L15" s="710">
        <v>60000</v>
      </c>
      <c r="M15" s="710">
        <v>50000</v>
      </c>
      <c r="N15" s="710"/>
      <c r="O15" s="710"/>
      <c r="P15" s="735"/>
      <c r="Q15" s="666">
        <v>300000</v>
      </c>
      <c r="R15" s="710"/>
      <c r="S15" s="661"/>
      <c r="T15" s="710"/>
      <c r="U15" s="710"/>
      <c r="V15" s="710">
        <v>250000</v>
      </c>
      <c r="W15" s="710"/>
      <c r="X15" s="710">
        <f t="shared" si="0"/>
        <v>1050000</v>
      </c>
      <c r="Y15" s="582"/>
    </row>
    <row r="16" spans="1:25" s="579" customFormat="1" ht="33" x14ac:dyDescent="0.2">
      <c r="A16" s="686">
        <v>14</v>
      </c>
      <c r="B16" s="736" t="s">
        <v>467</v>
      </c>
      <c r="C16" s="736"/>
      <c r="D16" s="686" t="s">
        <v>110</v>
      </c>
      <c r="E16" s="686" t="s">
        <v>590</v>
      </c>
      <c r="F16" s="674"/>
      <c r="G16" s="674">
        <v>50000</v>
      </c>
      <c r="H16" s="686"/>
      <c r="I16" s="710">
        <v>5000</v>
      </c>
      <c r="J16" s="710"/>
      <c r="K16" s="710">
        <v>50000</v>
      </c>
      <c r="L16" s="710"/>
      <c r="M16" s="710">
        <v>80000</v>
      </c>
      <c r="N16" s="710"/>
      <c r="O16" s="710"/>
      <c r="P16" s="710">
        <v>15000</v>
      </c>
      <c r="Q16" s="710"/>
      <c r="R16" s="710">
        <v>10000</v>
      </c>
      <c r="S16" s="661"/>
      <c r="T16" s="710"/>
      <c r="U16" s="710">
        <v>90000</v>
      </c>
      <c r="V16" s="710"/>
      <c r="W16" s="710"/>
      <c r="X16" s="710">
        <f t="shared" si="0"/>
        <v>300000</v>
      </c>
      <c r="Y16" s="582"/>
    </row>
    <row r="17" spans="1:25" s="579" customFormat="1" ht="33" x14ac:dyDescent="0.2">
      <c r="A17" s="686">
        <v>15</v>
      </c>
      <c r="B17" s="698" t="s">
        <v>1581</v>
      </c>
      <c r="C17" s="698"/>
      <c r="D17" s="674" t="s">
        <v>110</v>
      </c>
      <c r="E17" s="674" t="s">
        <v>575</v>
      </c>
      <c r="F17" s="674"/>
      <c r="G17" s="674">
        <v>200000</v>
      </c>
      <c r="H17" s="674"/>
      <c r="I17" s="710"/>
      <c r="J17" s="710"/>
      <c r="K17" s="710"/>
      <c r="L17" s="710"/>
      <c r="M17" s="710"/>
      <c r="N17" s="710"/>
      <c r="O17" s="710"/>
      <c r="P17" s="710">
        <v>30000</v>
      </c>
      <c r="Q17" s="710"/>
      <c r="R17" s="710"/>
      <c r="S17" s="661"/>
      <c r="T17" s="710"/>
      <c r="U17" s="710"/>
      <c r="V17" s="710"/>
      <c r="W17" s="710"/>
      <c r="X17" s="710">
        <f t="shared" si="0"/>
        <v>230000</v>
      </c>
      <c r="Y17" s="582"/>
    </row>
    <row r="18" spans="1:25" s="579" customFormat="1" ht="115.5" x14ac:dyDescent="0.2">
      <c r="A18" s="686">
        <v>16</v>
      </c>
      <c r="B18" s="698" t="s">
        <v>415</v>
      </c>
      <c r="C18" s="740"/>
      <c r="D18" s="674" t="s">
        <v>110</v>
      </c>
      <c r="E18" s="674" t="s">
        <v>591</v>
      </c>
      <c r="F18" s="674"/>
      <c r="G18" s="674"/>
      <c r="H18" s="674"/>
      <c r="I18" s="710">
        <v>10000</v>
      </c>
      <c r="J18" s="710"/>
      <c r="K18" s="710"/>
      <c r="L18" s="710"/>
      <c r="M18" s="710">
        <v>30000</v>
      </c>
      <c r="N18" s="710">
        <v>40000</v>
      </c>
      <c r="O18" s="710"/>
      <c r="P18" s="735"/>
      <c r="Q18" s="710">
        <v>180000</v>
      </c>
      <c r="R18" s="710"/>
      <c r="S18" s="661"/>
      <c r="T18" s="710"/>
      <c r="U18" s="710"/>
      <c r="V18" s="710"/>
      <c r="W18" s="710">
        <v>150000</v>
      </c>
      <c r="X18" s="710">
        <f t="shared" si="0"/>
        <v>410000</v>
      </c>
      <c r="Y18" s="582"/>
    </row>
    <row r="19" spans="1:25" s="579" customFormat="1" ht="82.5" x14ac:dyDescent="0.2">
      <c r="A19" s="686">
        <v>17</v>
      </c>
      <c r="B19" s="698" t="s">
        <v>418</v>
      </c>
      <c r="C19" s="698"/>
      <c r="D19" s="734" t="s">
        <v>110</v>
      </c>
      <c r="E19" s="674" t="s">
        <v>902</v>
      </c>
      <c r="F19" s="674">
        <v>50000</v>
      </c>
      <c r="G19" s="674">
        <v>30000</v>
      </c>
      <c r="H19" s="674"/>
      <c r="I19" s="710">
        <v>1000</v>
      </c>
      <c r="J19" s="710"/>
      <c r="K19" s="710">
        <v>40000</v>
      </c>
      <c r="L19" s="710">
        <v>200000</v>
      </c>
      <c r="M19" s="710">
        <v>100000</v>
      </c>
      <c r="N19" s="710">
        <v>30000</v>
      </c>
      <c r="O19" s="710"/>
      <c r="P19" s="710">
        <v>15000</v>
      </c>
      <c r="Q19" s="710"/>
      <c r="R19" s="710"/>
      <c r="S19" s="661"/>
      <c r="T19" s="710"/>
      <c r="U19" s="710"/>
      <c r="V19" s="710">
        <v>40000</v>
      </c>
      <c r="W19" s="710">
        <v>80000</v>
      </c>
      <c r="X19" s="710">
        <f t="shared" si="0"/>
        <v>586000</v>
      </c>
      <c r="Y19" s="582"/>
    </row>
    <row r="20" spans="1:25" s="579" customFormat="1" ht="33" x14ac:dyDescent="0.2">
      <c r="A20" s="686">
        <v>18</v>
      </c>
      <c r="B20" s="736" t="s">
        <v>1585</v>
      </c>
      <c r="C20" s="736"/>
      <c r="D20" s="686" t="s">
        <v>110</v>
      </c>
      <c r="E20" s="686" t="s">
        <v>590</v>
      </c>
      <c r="F20" s="674">
        <v>200000</v>
      </c>
      <c r="G20" s="674"/>
      <c r="H20" s="686"/>
      <c r="I20" s="710"/>
      <c r="J20" s="710"/>
      <c r="K20" s="710">
        <v>300000</v>
      </c>
      <c r="L20" s="710">
        <v>200000</v>
      </c>
      <c r="M20" s="710">
        <v>350000</v>
      </c>
      <c r="N20" s="710">
        <v>30000</v>
      </c>
      <c r="O20" s="710"/>
      <c r="P20" s="710">
        <v>60000</v>
      </c>
      <c r="Q20" s="666">
        <v>600000</v>
      </c>
      <c r="R20" s="710"/>
      <c r="S20" s="661"/>
      <c r="T20" s="710"/>
      <c r="U20" s="710"/>
      <c r="V20" s="710">
        <v>600000</v>
      </c>
      <c r="W20" s="710"/>
      <c r="X20" s="710">
        <f t="shared" si="0"/>
        <v>2340000</v>
      </c>
    </row>
    <row r="21" spans="1:25" s="579" customFormat="1" ht="33" x14ac:dyDescent="0.2">
      <c r="A21" s="686">
        <v>19</v>
      </c>
      <c r="B21" s="736" t="s">
        <v>419</v>
      </c>
      <c r="C21" s="736"/>
      <c r="D21" s="686" t="s">
        <v>110</v>
      </c>
      <c r="E21" s="686" t="s">
        <v>662</v>
      </c>
      <c r="F21" s="674">
        <v>50000</v>
      </c>
      <c r="G21" s="674">
        <v>20000</v>
      </c>
      <c r="H21" s="686"/>
      <c r="I21" s="710">
        <v>2000</v>
      </c>
      <c r="J21" s="710"/>
      <c r="K21" s="710">
        <v>20000</v>
      </c>
      <c r="L21" s="710">
        <v>100000</v>
      </c>
      <c r="M21" s="710"/>
      <c r="N21" s="710">
        <v>40000</v>
      </c>
      <c r="O21" s="710">
        <v>10000</v>
      </c>
      <c r="P21" s="735"/>
      <c r="Q21" s="666">
        <v>160000</v>
      </c>
      <c r="R21" s="710"/>
      <c r="S21" s="661"/>
      <c r="T21" s="710"/>
      <c r="U21" s="710">
        <v>20000</v>
      </c>
      <c r="V21" s="710">
        <v>30000</v>
      </c>
      <c r="W21" s="710">
        <v>90000</v>
      </c>
      <c r="X21" s="710">
        <f t="shared" si="0"/>
        <v>542000</v>
      </c>
    </row>
    <row r="22" spans="1:25" s="579" customFormat="1" x14ac:dyDescent="0.2">
      <c r="A22" s="686">
        <v>20</v>
      </c>
      <c r="B22" s="698" t="s">
        <v>663</v>
      </c>
      <c r="C22" s="698"/>
      <c r="D22" s="734" t="s">
        <v>110</v>
      </c>
      <c r="E22" s="674" t="s">
        <v>591</v>
      </c>
      <c r="F22" s="674">
        <v>30000</v>
      </c>
      <c r="G22" s="674"/>
      <c r="H22" s="674"/>
      <c r="I22" s="710"/>
      <c r="J22" s="710"/>
      <c r="K22" s="710"/>
      <c r="L22" s="710">
        <v>60000</v>
      </c>
      <c r="M22" s="710"/>
      <c r="N22" s="710">
        <v>5000</v>
      </c>
      <c r="O22" s="710"/>
      <c r="P22" s="710">
        <v>30000</v>
      </c>
      <c r="Q22" s="710"/>
      <c r="R22" s="710">
        <v>20000</v>
      </c>
      <c r="S22" s="661"/>
      <c r="T22" s="710">
        <v>150000</v>
      </c>
      <c r="U22" s="710">
        <v>60000</v>
      </c>
      <c r="V22" s="710"/>
      <c r="W22" s="710"/>
      <c r="X22" s="710">
        <f t="shared" si="0"/>
        <v>355000</v>
      </c>
    </row>
    <row r="23" spans="1:25" s="579" customFormat="1" ht="66" x14ac:dyDescent="0.2">
      <c r="A23" s="686">
        <v>21</v>
      </c>
      <c r="B23" s="738" t="s">
        <v>412</v>
      </c>
      <c r="C23" s="738"/>
      <c r="D23" s="674" t="s">
        <v>110</v>
      </c>
      <c r="E23" s="674" t="s">
        <v>590</v>
      </c>
      <c r="F23" s="674">
        <v>30000</v>
      </c>
      <c r="G23" s="674"/>
      <c r="H23" s="674"/>
      <c r="I23" s="710">
        <v>10000</v>
      </c>
      <c r="J23" s="710"/>
      <c r="K23" s="710"/>
      <c r="L23" s="710"/>
      <c r="M23" s="710">
        <v>50000</v>
      </c>
      <c r="N23" s="710"/>
      <c r="O23" s="710"/>
      <c r="P23" s="710">
        <v>30000</v>
      </c>
      <c r="Q23" s="666">
        <v>200000</v>
      </c>
      <c r="R23" s="710"/>
      <c r="S23" s="661"/>
      <c r="T23" s="710"/>
      <c r="U23" s="710"/>
      <c r="V23" s="710">
        <v>70000</v>
      </c>
      <c r="W23" s="710">
        <v>60000</v>
      </c>
      <c r="X23" s="710">
        <f t="shared" si="0"/>
        <v>450000</v>
      </c>
    </row>
    <row r="24" spans="1:25" s="579" customFormat="1" ht="49.5" x14ac:dyDescent="0.2">
      <c r="A24" s="686">
        <v>22</v>
      </c>
      <c r="B24" s="738" t="s">
        <v>416</v>
      </c>
      <c r="C24" s="738"/>
      <c r="D24" s="674" t="s">
        <v>105</v>
      </c>
      <c r="E24" s="674" t="s">
        <v>657</v>
      </c>
      <c r="F24" s="674">
        <v>17000</v>
      </c>
      <c r="G24" s="674">
        <v>2000</v>
      </c>
      <c r="H24" s="626">
        <v>40</v>
      </c>
      <c r="I24" s="710">
        <v>300</v>
      </c>
      <c r="J24" s="710"/>
      <c r="K24" s="710">
        <v>3000</v>
      </c>
      <c r="L24" s="710">
        <v>20000</v>
      </c>
      <c r="M24" s="710">
        <v>5000</v>
      </c>
      <c r="N24" s="710">
        <v>1000</v>
      </c>
      <c r="O24" s="710"/>
      <c r="P24" s="710">
        <v>2000</v>
      </c>
      <c r="Q24" s="666">
        <v>14000</v>
      </c>
      <c r="R24" s="710">
        <v>500</v>
      </c>
      <c r="S24" s="661"/>
      <c r="T24" s="710"/>
      <c r="U24" s="710"/>
      <c r="V24" s="710">
        <v>2000</v>
      </c>
      <c r="W24" s="710">
        <v>4000</v>
      </c>
      <c r="X24" s="710">
        <f t="shared" si="0"/>
        <v>70840</v>
      </c>
    </row>
    <row r="25" spans="1:25" s="579" customFormat="1" ht="33" x14ac:dyDescent="0.2">
      <c r="A25" s="686">
        <v>23</v>
      </c>
      <c r="B25" s="697" t="s">
        <v>471</v>
      </c>
      <c r="C25" s="697"/>
      <c r="D25" s="686" t="s">
        <v>108</v>
      </c>
      <c r="E25" s="686" t="s">
        <v>472</v>
      </c>
      <c r="F25" s="674">
        <v>60000</v>
      </c>
      <c r="G25" s="674">
        <v>20000</v>
      </c>
      <c r="H25" s="686"/>
      <c r="I25" s="710"/>
      <c r="J25" s="710"/>
      <c r="K25" s="710">
        <v>60000</v>
      </c>
      <c r="L25" s="710">
        <v>80000</v>
      </c>
      <c r="M25" s="710">
        <v>40000</v>
      </c>
      <c r="N25" s="710"/>
      <c r="O25" s="710"/>
      <c r="P25" s="735"/>
      <c r="Q25" s="666">
        <v>40000</v>
      </c>
      <c r="R25" s="710"/>
      <c r="S25" s="661"/>
      <c r="T25" s="710"/>
      <c r="U25" s="710"/>
      <c r="V25" s="710">
        <v>10000</v>
      </c>
      <c r="W25" s="710"/>
      <c r="X25" s="710">
        <f t="shared" si="0"/>
        <v>310000</v>
      </c>
    </row>
    <row r="26" spans="1:25" s="579" customFormat="1" ht="49.5" x14ac:dyDescent="0.2">
      <c r="A26" s="686">
        <v>24</v>
      </c>
      <c r="B26" s="736" t="s">
        <v>1586</v>
      </c>
      <c r="C26" s="736"/>
      <c r="D26" s="686" t="s">
        <v>105</v>
      </c>
      <c r="E26" s="686" t="s">
        <v>1861</v>
      </c>
      <c r="F26" s="674">
        <v>5000</v>
      </c>
      <c r="G26" s="674">
        <v>1000</v>
      </c>
      <c r="H26" s="686"/>
      <c r="I26" s="710">
        <v>200</v>
      </c>
      <c r="J26" s="710"/>
      <c r="K26" s="710">
        <v>6000</v>
      </c>
      <c r="L26" s="710"/>
      <c r="M26" s="710">
        <v>3000</v>
      </c>
      <c r="N26" s="710"/>
      <c r="O26" s="710"/>
      <c r="P26" s="710">
        <v>500</v>
      </c>
      <c r="Q26" s="666">
        <v>2000</v>
      </c>
      <c r="R26" s="710">
        <v>500</v>
      </c>
      <c r="S26" s="661"/>
      <c r="T26" s="710"/>
      <c r="U26" s="710"/>
      <c r="V26" s="710"/>
      <c r="W26" s="710"/>
      <c r="X26" s="710">
        <f t="shared" si="0"/>
        <v>18200</v>
      </c>
    </row>
    <row r="27" spans="1:25" s="579" customFormat="1" ht="33" x14ac:dyDescent="0.2">
      <c r="A27" s="686">
        <v>25</v>
      </c>
      <c r="B27" s="741" t="s">
        <v>1565</v>
      </c>
      <c r="C27" s="741"/>
      <c r="D27" s="742" t="s">
        <v>110</v>
      </c>
      <c r="E27" s="686" t="s">
        <v>590</v>
      </c>
      <c r="F27" s="674">
        <v>50000</v>
      </c>
      <c r="G27" s="674"/>
      <c r="H27" s="686"/>
      <c r="I27" s="710">
        <v>10000</v>
      </c>
      <c r="J27" s="710"/>
      <c r="K27" s="710"/>
      <c r="L27" s="710"/>
      <c r="M27" s="710"/>
      <c r="N27" s="710">
        <v>5000</v>
      </c>
      <c r="O27" s="710"/>
      <c r="P27" s="735"/>
      <c r="Q27" s="666">
        <v>20000</v>
      </c>
      <c r="R27" s="710"/>
      <c r="S27" s="661"/>
      <c r="T27" s="710"/>
      <c r="U27" s="710"/>
      <c r="V27" s="710"/>
      <c r="W27" s="710"/>
      <c r="X27" s="710">
        <f t="shared" si="0"/>
        <v>85000</v>
      </c>
    </row>
    <row r="28" spans="1:25" s="579" customFormat="1" ht="99" x14ac:dyDescent="0.2">
      <c r="A28" s="686">
        <v>26</v>
      </c>
      <c r="B28" s="736" t="s">
        <v>413</v>
      </c>
      <c r="C28" s="736"/>
      <c r="D28" s="674" t="s">
        <v>105</v>
      </c>
      <c r="E28" s="674" t="s">
        <v>398</v>
      </c>
      <c r="F28" s="674">
        <v>15000</v>
      </c>
      <c r="G28" s="674">
        <v>10000</v>
      </c>
      <c r="H28" s="674"/>
      <c r="I28" s="710">
        <v>500</v>
      </c>
      <c r="J28" s="710"/>
      <c r="K28" s="710">
        <v>2000</v>
      </c>
      <c r="L28" s="710">
        <v>20000</v>
      </c>
      <c r="M28" s="710">
        <v>17000</v>
      </c>
      <c r="N28" s="710">
        <v>10000</v>
      </c>
      <c r="O28" s="710"/>
      <c r="P28" s="735"/>
      <c r="Q28" s="666">
        <v>20000</v>
      </c>
      <c r="R28" s="710">
        <v>1000</v>
      </c>
      <c r="S28" s="661"/>
      <c r="T28" s="710"/>
      <c r="U28" s="710"/>
      <c r="V28" s="710">
        <v>7000</v>
      </c>
      <c r="W28" s="710">
        <v>10000</v>
      </c>
      <c r="X28" s="710">
        <f t="shared" si="0"/>
        <v>112500</v>
      </c>
    </row>
    <row r="29" spans="1:25" s="579" customFormat="1" ht="82.5" x14ac:dyDescent="0.2">
      <c r="A29" s="686">
        <v>27</v>
      </c>
      <c r="B29" s="736" t="s">
        <v>1577</v>
      </c>
      <c r="C29" s="736"/>
      <c r="D29" s="674" t="s">
        <v>115</v>
      </c>
      <c r="E29" s="674" t="s">
        <v>580</v>
      </c>
      <c r="F29" s="674">
        <v>50000</v>
      </c>
      <c r="G29" s="674">
        <v>20000</v>
      </c>
      <c r="H29" s="674"/>
      <c r="I29" s="710"/>
      <c r="J29" s="710"/>
      <c r="K29" s="710">
        <v>50000</v>
      </c>
      <c r="L29" s="710">
        <v>100000</v>
      </c>
      <c r="M29" s="710">
        <v>40000</v>
      </c>
      <c r="N29" s="710">
        <v>20000</v>
      </c>
      <c r="O29" s="710"/>
      <c r="P29" s="710">
        <v>10000</v>
      </c>
      <c r="Q29" s="666">
        <v>80000</v>
      </c>
      <c r="R29" s="710"/>
      <c r="S29" s="661"/>
      <c r="T29" s="710"/>
      <c r="U29" s="710"/>
      <c r="V29" s="710">
        <v>100000</v>
      </c>
      <c r="W29" s="710"/>
      <c r="X29" s="710">
        <f t="shared" si="0"/>
        <v>470000</v>
      </c>
    </row>
    <row r="30" spans="1:25" s="579" customFormat="1" ht="82.5" x14ac:dyDescent="0.2">
      <c r="A30" s="686">
        <v>28</v>
      </c>
      <c r="B30" s="736" t="s">
        <v>336</v>
      </c>
      <c r="C30" s="736"/>
      <c r="D30" s="674" t="s">
        <v>110</v>
      </c>
      <c r="E30" s="674" t="s">
        <v>591</v>
      </c>
      <c r="F30" s="674">
        <v>50000</v>
      </c>
      <c r="G30" s="674"/>
      <c r="H30" s="674"/>
      <c r="I30" s="710"/>
      <c r="J30" s="710"/>
      <c r="K30" s="710">
        <v>50000</v>
      </c>
      <c r="L30" s="710">
        <v>150000</v>
      </c>
      <c r="M30" s="710">
        <v>100000</v>
      </c>
      <c r="N30" s="710">
        <v>25000</v>
      </c>
      <c r="O30" s="710">
        <v>30000</v>
      </c>
      <c r="P30" s="710">
        <v>35000</v>
      </c>
      <c r="Q30" s="710"/>
      <c r="R30" s="710">
        <v>10000</v>
      </c>
      <c r="S30" s="661"/>
      <c r="T30" s="710"/>
      <c r="U30" s="710"/>
      <c r="V30" s="710"/>
      <c r="W30" s="710">
        <v>180000</v>
      </c>
      <c r="X30" s="710">
        <f t="shared" si="0"/>
        <v>630000</v>
      </c>
    </row>
    <row r="31" spans="1:25" s="579" customFormat="1" ht="66" x14ac:dyDescent="0.2">
      <c r="A31" s="686">
        <v>29</v>
      </c>
      <c r="B31" s="698" t="s">
        <v>1582</v>
      </c>
      <c r="C31" s="698"/>
      <c r="D31" s="734" t="s">
        <v>110</v>
      </c>
      <c r="E31" s="674" t="s">
        <v>591</v>
      </c>
      <c r="F31" s="674"/>
      <c r="G31" s="674"/>
      <c r="H31" s="674"/>
      <c r="I31" s="710"/>
      <c r="J31" s="710"/>
      <c r="K31" s="710"/>
      <c r="L31" s="710"/>
      <c r="M31" s="736"/>
      <c r="N31" s="710">
        <v>20000</v>
      </c>
      <c r="O31" s="710"/>
      <c r="P31" s="735"/>
      <c r="Q31" s="710"/>
      <c r="R31" s="710"/>
      <c r="S31" s="661"/>
      <c r="T31" s="710"/>
      <c r="U31" s="710"/>
      <c r="V31" s="710"/>
      <c r="W31" s="710"/>
      <c r="X31" s="710">
        <f t="shared" si="0"/>
        <v>20000</v>
      </c>
    </row>
    <row r="32" spans="1:25" s="579" customFormat="1" ht="49.5" x14ac:dyDescent="0.2">
      <c r="A32" s="686">
        <v>30</v>
      </c>
      <c r="B32" s="736" t="s">
        <v>1583</v>
      </c>
      <c r="C32" s="736"/>
      <c r="D32" s="686" t="s">
        <v>110</v>
      </c>
      <c r="E32" s="686" t="s">
        <v>662</v>
      </c>
      <c r="F32" s="674"/>
      <c r="G32" s="674"/>
      <c r="H32" s="686"/>
      <c r="I32" s="710"/>
      <c r="J32" s="710"/>
      <c r="K32" s="710">
        <v>10000</v>
      </c>
      <c r="L32" s="710"/>
      <c r="M32" s="710"/>
      <c r="N32" s="710">
        <v>72000</v>
      </c>
      <c r="O32" s="710"/>
      <c r="P32" s="735"/>
      <c r="Q32" s="710"/>
      <c r="R32" s="710"/>
      <c r="S32" s="661"/>
      <c r="T32" s="710"/>
      <c r="U32" s="710"/>
      <c r="V32" s="710"/>
      <c r="W32" s="710"/>
      <c r="X32" s="710">
        <f t="shared" si="0"/>
        <v>82000</v>
      </c>
    </row>
    <row r="33" spans="1:24" s="579" customFormat="1" ht="49.5" x14ac:dyDescent="0.2">
      <c r="A33" s="686">
        <v>31</v>
      </c>
      <c r="B33" s="736" t="s">
        <v>892</v>
      </c>
      <c r="C33" s="736"/>
      <c r="D33" s="686" t="s">
        <v>110</v>
      </c>
      <c r="E33" s="686" t="s">
        <v>591</v>
      </c>
      <c r="F33" s="674"/>
      <c r="G33" s="674"/>
      <c r="H33" s="686"/>
      <c r="I33" s="710"/>
      <c r="J33" s="710"/>
      <c r="K33" s="710">
        <v>10000</v>
      </c>
      <c r="L33" s="710"/>
      <c r="M33" s="710">
        <v>40000</v>
      </c>
      <c r="N33" s="710"/>
      <c r="O33" s="710"/>
      <c r="P33" s="710">
        <v>7000</v>
      </c>
      <c r="Q33" s="710"/>
      <c r="R33" s="710">
        <v>5000</v>
      </c>
      <c r="S33" s="661"/>
      <c r="T33" s="710"/>
      <c r="U33" s="710"/>
      <c r="V33" s="710"/>
      <c r="W33" s="710"/>
      <c r="X33" s="710">
        <f t="shared" si="0"/>
        <v>62000</v>
      </c>
    </row>
    <row r="34" spans="1:24" s="579" customFormat="1" ht="49.5" x14ac:dyDescent="0.2">
      <c r="A34" s="686">
        <v>32</v>
      </c>
      <c r="B34" s="738" t="s">
        <v>1584</v>
      </c>
      <c r="C34" s="738"/>
      <c r="D34" s="734" t="s">
        <v>115</v>
      </c>
      <c r="E34" s="734" t="s">
        <v>580</v>
      </c>
      <c r="F34" s="734">
        <v>50000</v>
      </c>
      <c r="G34" s="734"/>
      <c r="H34" s="734"/>
      <c r="I34" s="710"/>
      <c r="J34" s="710"/>
      <c r="K34" s="710"/>
      <c r="L34" s="710"/>
      <c r="M34" s="710"/>
      <c r="N34" s="710"/>
      <c r="O34" s="710"/>
      <c r="P34" s="735"/>
      <c r="Q34" s="710"/>
      <c r="R34" s="710"/>
      <c r="S34" s="661"/>
      <c r="T34" s="710"/>
      <c r="U34" s="710"/>
      <c r="V34" s="710"/>
      <c r="W34" s="710">
        <v>5000</v>
      </c>
      <c r="X34" s="710">
        <f t="shared" si="0"/>
        <v>55000</v>
      </c>
    </row>
    <row r="35" spans="1:24" s="579" customFormat="1" x14ac:dyDescent="0.2">
      <c r="A35" s="814"/>
      <c r="D35" s="814"/>
      <c r="E35" s="814"/>
      <c r="F35" s="815"/>
      <c r="G35" s="815"/>
      <c r="H35" s="814"/>
      <c r="I35" s="814"/>
      <c r="J35" s="814"/>
      <c r="K35" s="814"/>
      <c r="L35" s="814"/>
      <c r="M35" s="814"/>
      <c r="N35" s="814"/>
      <c r="O35" s="814"/>
      <c r="P35" s="814"/>
      <c r="Q35" s="814"/>
      <c r="R35" s="814"/>
      <c r="S35" s="814"/>
      <c r="T35" s="814"/>
      <c r="U35" s="814"/>
      <c r="V35" s="814"/>
      <c r="W35" s="814"/>
      <c r="X35" s="816"/>
    </row>
    <row r="36" spans="1:24" s="579" customFormat="1" x14ac:dyDescent="0.2">
      <c r="A36" s="814"/>
      <c r="D36" s="814"/>
      <c r="E36" s="814"/>
      <c r="F36" s="815"/>
      <c r="G36" s="815"/>
      <c r="H36" s="814"/>
      <c r="I36" s="814"/>
      <c r="J36" s="814"/>
      <c r="K36" s="814"/>
      <c r="L36" s="814"/>
      <c r="M36" s="814"/>
      <c r="N36" s="814"/>
      <c r="O36" s="814"/>
      <c r="P36" s="814"/>
      <c r="Q36" s="814"/>
      <c r="R36" s="814"/>
      <c r="S36" s="814"/>
      <c r="T36" s="814"/>
      <c r="U36" s="814"/>
      <c r="V36" s="814"/>
      <c r="W36" s="814"/>
      <c r="X36" s="816"/>
    </row>
    <row r="37" spans="1:24" s="579" customFormat="1" x14ac:dyDescent="0.2">
      <c r="A37" s="814"/>
      <c r="D37" s="814"/>
      <c r="E37" s="814"/>
      <c r="F37" s="815"/>
      <c r="G37" s="815"/>
      <c r="H37" s="814"/>
      <c r="I37" s="814"/>
      <c r="J37" s="814"/>
      <c r="K37" s="814"/>
      <c r="L37" s="814"/>
      <c r="M37" s="814"/>
      <c r="N37" s="814"/>
      <c r="O37" s="814"/>
      <c r="P37" s="814"/>
      <c r="Q37" s="814"/>
      <c r="R37" s="814"/>
      <c r="S37" s="814"/>
      <c r="T37" s="814"/>
      <c r="U37" s="814"/>
      <c r="V37" s="814"/>
      <c r="W37" s="814"/>
      <c r="X37" s="816"/>
    </row>
    <row r="38" spans="1:24" s="579" customFormat="1" x14ac:dyDescent="0.2">
      <c r="A38" s="814"/>
      <c r="D38" s="814"/>
      <c r="E38" s="814"/>
      <c r="F38" s="815"/>
      <c r="G38" s="815"/>
      <c r="H38" s="814"/>
      <c r="I38" s="814"/>
      <c r="J38" s="814"/>
      <c r="K38" s="814"/>
      <c r="L38" s="814"/>
      <c r="M38" s="814"/>
      <c r="N38" s="814"/>
      <c r="O38" s="814"/>
      <c r="P38" s="814"/>
      <c r="Q38" s="814"/>
      <c r="R38" s="814"/>
      <c r="S38" s="814"/>
      <c r="T38" s="814"/>
      <c r="U38" s="814"/>
      <c r="V38" s="814"/>
      <c r="W38" s="814"/>
      <c r="X38" s="816"/>
    </row>
    <row r="39" spans="1:24" s="579" customFormat="1" x14ac:dyDescent="0.2">
      <c r="A39" s="814"/>
      <c r="D39" s="814"/>
      <c r="E39" s="814"/>
      <c r="F39" s="815"/>
      <c r="G39" s="815"/>
      <c r="H39" s="814"/>
      <c r="I39" s="814"/>
      <c r="J39" s="814"/>
      <c r="K39" s="814"/>
      <c r="L39" s="814"/>
      <c r="M39" s="814"/>
      <c r="N39" s="814"/>
      <c r="O39" s="814"/>
      <c r="P39" s="814"/>
      <c r="Q39" s="814"/>
      <c r="R39" s="814"/>
      <c r="S39" s="814"/>
      <c r="T39" s="814"/>
      <c r="U39" s="814"/>
      <c r="V39" s="814"/>
      <c r="W39" s="814"/>
      <c r="X39" s="816"/>
    </row>
    <row r="40" spans="1:24" s="579" customFormat="1" x14ac:dyDescent="0.2">
      <c r="A40" s="814"/>
      <c r="D40" s="814"/>
      <c r="E40" s="814"/>
      <c r="F40" s="815"/>
      <c r="G40" s="815"/>
      <c r="H40" s="814"/>
      <c r="I40" s="814"/>
      <c r="J40" s="814"/>
      <c r="K40" s="814"/>
      <c r="L40" s="814"/>
      <c r="M40" s="814"/>
      <c r="N40" s="814"/>
      <c r="O40" s="814"/>
      <c r="P40" s="814"/>
      <c r="Q40" s="814"/>
      <c r="R40" s="814"/>
      <c r="S40" s="814"/>
      <c r="T40" s="814"/>
      <c r="U40" s="814"/>
      <c r="V40" s="814"/>
      <c r="W40" s="814"/>
      <c r="X40" s="816"/>
    </row>
    <row r="41" spans="1:24" s="579" customFormat="1" x14ac:dyDescent="0.2">
      <c r="A41" s="814"/>
      <c r="D41" s="814"/>
      <c r="E41" s="814"/>
      <c r="F41" s="815"/>
      <c r="G41" s="815"/>
      <c r="H41" s="814"/>
      <c r="I41" s="814"/>
      <c r="J41" s="814"/>
      <c r="K41" s="814"/>
      <c r="L41" s="814"/>
      <c r="M41" s="814"/>
      <c r="N41" s="814"/>
      <c r="O41" s="814"/>
      <c r="P41" s="814"/>
      <c r="Q41" s="814"/>
      <c r="R41" s="814"/>
      <c r="S41" s="814"/>
      <c r="T41" s="814"/>
      <c r="U41" s="814"/>
      <c r="V41" s="814"/>
      <c r="W41" s="814"/>
      <c r="X41" s="816"/>
    </row>
    <row r="42" spans="1:24" s="579" customFormat="1" x14ac:dyDescent="0.2">
      <c r="A42" s="814"/>
      <c r="D42" s="814"/>
      <c r="E42" s="814"/>
      <c r="F42" s="815"/>
      <c r="G42" s="815"/>
      <c r="H42" s="814"/>
      <c r="I42" s="814"/>
      <c r="J42" s="814"/>
      <c r="K42" s="814"/>
      <c r="L42" s="814"/>
      <c r="M42" s="814"/>
      <c r="N42" s="814"/>
      <c r="O42" s="814"/>
      <c r="P42" s="814"/>
      <c r="Q42" s="814"/>
      <c r="R42" s="814"/>
      <c r="S42" s="814"/>
      <c r="T42" s="814"/>
      <c r="U42" s="814"/>
      <c r="V42" s="814"/>
      <c r="W42" s="814"/>
      <c r="X42" s="816"/>
    </row>
    <row r="43" spans="1:24" s="579" customFormat="1" x14ac:dyDescent="0.2">
      <c r="A43" s="814"/>
      <c r="D43" s="814"/>
      <c r="E43" s="814"/>
      <c r="F43" s="815"/>
      <c r="G43" s="815"/>
      <c r="H43" s="814"/>
      <c r="I43" s="814"/>
      <c r="J43" s="814"/>
      <c r="K43" s="814"/>
      <c r="L43" s="814"/>
      <c r="M43" s="814"/>
      <c r="N43" s="814"/>
      <c r="O43" s="814"/>
      <c r="P43" s="814"/>
      <c r="Q43" s="814"/>
      <c r="R43" s="814"/>
      <c r="S43" s="814"/>
      <c r="T43" s="814"/>
      <c r="U43" s="814"/>
      <c r="V43" s="814"/>
      <c r="W43" s="814"/>
      <c r="X43" s="816"/>
    </row>
    <row r="44" spans="1:24" s="579" customFormat="1" x14ac:dyDescent="0.2">
      <c r="A44" s="814"/>
      <c r="D44" s="814"/>
      <c r="E44" s="814"/>
      <c r="F44" s="815"/>
      <c r="G44" s="815"/>
      <c r="H44" s="814"/>
      <c r="I44" s="814"/>
      <c r="J44" s="814"/>
      <c r="K44" s="814"/>
      <c r="L44" s="814"/>
      <c r="M44" s="814"/>
      <c r="N44" s="814"/>
      <c r="O44" s="814"/>
      <c r="P44" s="814"/>
      <c r="Q44" s="814"/>
      <c r="R44" s="814"/>
      <c r="S44" s="814"/>
      <c r="T44" s="814"/>
      <c r="U44" s="814"/>
      <c r="V44" s="814"/>
      <c r="W44" s="814"/>
      <c r="X44" s="816"/>
    </row>
    <row r="45" spans="1:24" s="579" customFormat="1" x14ac:dyDescent="0.2">
      <c r="A45" s="814"/>
      <c r="D45" s="814"/>
      <c r="E45" s="814"/>
      <c r="F45" s="815"/>
      <c r="G45" s="815"/>
      <c r="H45" s="814"/>
      <c r="I45" s="814"/>
      <c r="J45" s="814"/>
      <c r="K45" s="814"/>
      <c r="L45" s="814"/>
      <c r="M45" s="814"/>
      <c r="N45" s="814"/>
      <c r="O45" s="814"/>
      <c r="P45" s="814"/>
      <c r="Q45" s="814"/>
      <c r="R45" s="814"/>
      <c r="S45" s="814"/>
      <c r="T45" s="814"/>
      <c r="U45" s="814"/>
      <c r="V45" s="814"/>
      <c r="W45" s="814"/>
      <c r="X45" s="816"/>
    </row>
    <row r="46" spans="1:24" s="579" customFormat="1" x14ac:dyDescent="0.2">
      <c r="A46" s="814"/>
      <c r="D46" s="814"/>
      <c r="E46" s="814"/>
      <c r="F46" s="815"/>
      <c r="G46" s="815"/>
      <c r="H46" s="814"/>
      <c r="I46" s="814"/>
      <c r="J46" s="814"/>
      <c r="K46" s="814"/>
      <c r="L46" s="814"/>
      <c r="M46" s="814"/>
      <c r="N46" s="814"/>
      <c r="O46" s="814"/>
      <c r="P46" s="814"/>
      <c r="Q46" s="814"/>
      <c r="R46" s="814"/>
      <c r="S46" s="814"/>
      <c r="T46" s="814"/>
      <c r="U46" s="814"/>
      <c r="V46" s="814"/>
      <c r="W46" s="814"/>
      <c r="X46" s="816"/>
    </row>
    <row r="47" spans="1:24" s="579" customFormat="1" x14ac:dyDescent="0.2">
      <c r="A47" s="814"/>
      <c r="D47" s="814"/>
      <c r="E47" s="814"/>
      <c r="F47" s="815"/>
      <c r="G47" s="815"/>
      <c r="H47" s="814"/>
      <c r="I47" s="814"/>
      <c r="J47" s="814"/>
      <c r="K47" s="814"/>
      <c r="L47" s="814"/>
      <c r="M47" s="814"/>
      <c r="N47" s="814"/>
      <c r="O47" s="814"/>
      <c r="P47" s="814"/>
      <c r="Q47" s="814"/>
      <c r="R47" s="814"/>
      <c r="S47" s="814"/>
      <c r="T47" s="814"/>
      <c r="U47" s="814"/>
      <c r="V47" s="814"/>
      <c r="W47" s="814"/>
      <c r="X47" s="816"/>
    </row>
    <row r="48" spans="1:24" s="579" customFormat="1" x14ac:dyDescent="0.2">
      <c r="A48" s="814"/>
      <c r="D48" s="814"/>
      <c r="E48" s="814"/>
      <c r="F48" s="815"/>
      <c r="G48" s="815"/>
      <c r="H48" s="814"/>
      <c r="I48" s="814"/>
      <c r="J48" s="814"/>
      <c r="K48" s="814"/>
      <c r="L48" s="814"/>
      <c r="M48" s="814"/>
      <c r="N48" s="814"/>
      <c r="O48" s="814"/>
      <c r="P48" s="814"/>
      <c r="Q48" s="814"/>
      <c r="R48" s="814"/>
      <c r="S48" s="814"/>
      <c r="T48" s="814"/>
      <c r="U48" s="814"/>
      <c r="V48" s="814"/>
      <c r="W48" s="814"/>
      <c r="X48" s="816"/>
    </row>
    <row r="49" spans="1:24" s="579" customFormat="1" x14ac:dyDescent="0.2">
      <c r="A49" s="814"/>
      <c r="D49" s="814"/>
      <c r="E49" s="814"/>
      <c r="F49" s="815"/>
      <c r="G49" s="815"/>
      <c r="H49" s="814"/>
      <c r="I49" s="814"/>
      <c r="J49" s="814"/>
      <c r="K49" s="814"/>
      <c r="L49" s="814"/>
      <c r="M49" s="814"/>
      <c r="N49" s="814"/>
      <c r="O49" s="814"/>
      <c r="P49" s="814"/>
      <c r="Q49" s="814"/>
      <c r="R49" s="814"/>
      <c r="S49" s="814"/>
      <c r="T49" s="814"/>
      <c r="U49" s="814"/>
      <c r="V49" s="814"/>
      <c r="W49" s="814"/>
      <c r="X49" s="816"/>
    </row>
    <row r="50" spans="1:24" s="579" customFormat="1" x14ac:dyDescent="0.2">
      <c r="A50" s="814"/>
      <c r="D50" s="814"/>
      <c r="E50" s="814"/>
      <c r="F50" s="815"/>
      <c r="G50" s="815"/>
      <c r="H50" s="814"/>
      <c r="I50" s="814"/>
      <c r="J50" s="814"/>
      <c r="K50" s="814"/>
      <c r="L50" s="814"/>
      <c r="M50" s="814"/>
      <c r="N50" s="814"/>
      <c r="O50" s="814"/>
      <c r="P50" s="814"/>
      <c r="Q50" s="814"/>
      <c r="R50" s="814"/>
      <c r="S50" s="814"/>
      <c r="T50" s="814"/>
      <c r="U50" s="814"/>
      <c r="V50" s="814"/>
      <c r="W50" s="814"/>
      <c r="X50" s="816"/>
    </row>
    <row r="51" spans="1:24" s="579" customFormat="1" x14ac:dyDescent="0.2">
      <c r="A51" s="814"/>
      <c r="D51" s="814"/>
      <c r="E51" s="814"/>
      <c r="F51" s="815"/>
      <c r="G51" s="815"/>
      <c r="H51" s="814"/>
      <c r="I51" s="814"/>
      <c r="J51" s="814"/>
      <c r="K51" s="814"/>
      <c r="L51" s="814"/>
      <c r="M51" s="814"/>
      <c r="N51" s="814"/>
      <c r="O51" s="814"/>
      <c r="P51" s="814"/>
      <c r="Q51" s="814"/>
      <c r="R51" s="814"/>
      <c r="S51" s="814"/>
      <c r="T51" s="814"/>
      <c r="U51" s="814"/>
      <c r="V51" s="814"/>
      <c r="W51" s="814"/>
      <c r="X51" s="816"/>
    </row>
    <row r="52" spans="1:24" s="579" customFormat="1" x14ac:dyDescent="0.2">
      <c r="A52" s="814"/>
      <c r="D52" s="814"/>
      <c r="E52" s="814"/>
      <c r="F52" s="815"/>
      <c r="G52" s="815"/>
      <c r="H52" s="814"/>
      <c r="I52" s="814"/>
      <c r="J52" s="814"/>
      <c r="K52" s="814"/>
      <c r="L52" s="814"/>
      <c r="M52" s="814"/>
      <c r="N52" s="814"/>
      <c r="O52" s="814"/>
      <c r="P52" s="814"/>
      <c r="Q52" s="814"/>
      <c r="R52" s="814"/>
      <c r="S52" s="814"/>
      <c r="T52" s="814"/>
      <c r="U52" s="814"/>
      <c r="V52" s="814"/>
      <c r="W52" s="814"/>
      <c r="X52" s="816"/>
    </row>
    <row r="53" spans="1:24" s="579" customFormat="1" x14ac:dyDescent="0.2">
      <c r="A53" s="814"/>
      <c r="D53" s="814"/>
      <c r="E53" s="814"/>
      <c r="F53" s="815"/>
      <c r="G53" s="815"/>
      <c r="H53" s="814"/>
      <c r="I53" s="814"/>
      <c r="J53" s="814"/>
      <c r="K53" s="814"/>
      <c r="L53" s="814"/>
      <c r="M53" s="814"/>
      <c r="N53" s="814"/>
      <c r="O53" s="814"/>
      <c r="P53" s="814"/>
      <c r="Q53" s="814"/>
      <c r="R53" s="814"/>
      <c r="S53" s="814"/>
      <c r="T53" s="814"/>
      <c r="U53" s="814"/>
      <c r="V53" s="814"/>
      <c r="W53" s="814"/>
      <c r="X53" s="816"/>
    </row>
    <row r="54" spans="1:24" s="579" customFormat="1" x14ac:dyDescent="0.2">
      <c r="A54" s="814"/>
      <c r="D54" s="814"/>
      <c r="E54" s="814"/>
      <c r="F54" s="815"/>
      <c r="G54" s="815"/>
      <c r="H54" s="814"/>
      <c r="I54" s="814"/>
      <c r="J54" s="814"/>
      <c r="K54" s="814"/>
      <c r="L54" s="814"/>
      <c r="M54" s="814"/>
      <c r="N54" s="814"/>
      <c r="O54" s="814"/>
      <c r="P54" s="814"/>
      <c r="Q54" s="814"/>
      <c r="R54" s="814"/>
      <c r="S54" s="814"/>
      <c r="T54" s="814"/>
      <c r="U54" s="814"/>
      <c r="V54" s="814"/>
      <c r="W54" s="814"/>
      <c r="X54" s="816"/>
    </row>
    <row r="55" spans="1:24" s="579" customFormat="1" x14ac:dyDescent="0.2">
      <c r="A55" s="814"/>
      <c r="D55" s="814"/>
      <c r="E55" s="814"/>
      <c r="F55" s="815"/>
      <c r="G55" s="815"/>
      <c r="H55" s="814"/>
      <c r="I55" s="814"/>
      <c r="J55" s="814"/>
      <c r="K55" s="814"/>
      <c r="L55" s="814"/>
      <c r="M55" s="814"/>
      <c r="N55" s="814"/>
      <c r="O55" s="814"/>
      <c r="P55" s="814"/>
      <c r="Q55" s="814"/>
      <c r="R55" s="814"/>
      <c r="S55" s="814"/>
      <c r="T55" s="814"/>
      <c r="U55" s="814"/>
      <c r="V55" s="814"/>
      <c r="W55" s="814"/>
      <c r="X55" s="816"/>
    </row>
    <row r="56" spans="1:24" s="579" customFormat="1" x14ac:dyDescent="0.2">
      <c r="A56" s="814"/>
      <c r="D56" s="814"/>
      <c r="E56" s="814"/>
      <c r="F56" s="815"/>
      <c r="G56" s="815"/>
      <c r="H56" s="814"/>
      <c r="I56" s="814"/>
      <c r="J56" s="814"/>
      <c r="K56" s="814"/>
      <c r="L56" s="814"/>
      <c r="M56" s="814"/>
      <c r="N56" s="814"/>
      <c r="O56" s="814"/>
      <c r="P56" s="814"/>
      <c r="Q56" s="814"/>
      <c r="R56" s="814"/>
      <c r="S56" s="814"/>
      <c r="T56" s="814"/>
      <c r="U56" s="814"/>
      <c r="V56" s="814"/>
      <c r="W56" s="814"/>
      <c r="X56" s="816"/>
    </row>
    <row r="57" spans="1:24" s="579" customFormat="1" x14ac:dyDescent="0.2">
      <c r="A57" s="814"/>
      <c r="D57" s="814"/>
      <c r="E57" s="814"/>
      <c r="F57" s="815"/>
      <c r="G57" s="815"/>
      <c r="H57" s="814"/>
      <c r="I57" s="814"/>
      <c r="J57" s="814"/>
      <c r="K57" s="814"/>
      <c r="L57" s="814"/>
      <c r="M57" s="814"/>
      <c r="N57" s="814"/>
      <c r="O57" s="814"/>
      <c r="P57" s="814"/>
      <c r="Q57" s="814"/>
      <c r="R57" s="814"/>
      <c r="S57" s="814"/>
      <c r="T57" s="814"/>
      <c r="U57" s="814"/>
      <c r="V57" s="814"/>
      <c r="W57" s="814"/>
      <c r="X57" s="816"/>
    </row>
    <row r="58" spans="1:24" s="579" customFormat="1" x14ac:dyDescent="0.2">
      <c r="A58" s="814"/>
      <c r="D58" s="814"/>
      <c r="E58" s="814"/>
      <c r="F58" s="815"/>
      <c r="G58" s="815"/>
      <c r="H58" s="814"/>
      <c r="I58" s="814"/>
      <c r="J58" s="814"/>
      <c r="K58" s="814"/>
      <c r="L58" s="814"/>
      <c r="M58" s="814"/>
      <c r="N58" s="814"/>
      <c r="O58" s="814"/>
      <c r="P58" s="814"/>
      <c r="Q58" s="814"/>
      <c r="R58" s="814"/>
      <c r="S58" s="814"/>
      <c r="T58" s="814"/>
      <c r="U58" s="814"/>
      <c r="V58" s="814"/>
      <c r="W58" s="814"/>
      <c r="X58" s="816"/>
    </row>
    <row r="59" spans="1:24" s="579" customFormat="1" x14ac:dyDescent="0.2">
      <c r="A59" s="814"/>
      <c r="D59" s="814"/>
      <c r="E59" s="814"/>
      <c r="F59" s="815"/>
      <c r="G59" s="815"/>
      <c r="H59" s="814"/>
      <c r="I59" s="814"/>
      <c r="J59" s="814"/>
      <c r="K59" s="814"/>
      <c r="L59" s="814"/>
      <c r="M59" s="814"/>
      <c r="N59" s="814"/>
      <c r="O59" s="814"/>
      <c r="P59" s="814"/>
      <c r="Q59" s="814"/>
      <c r="R59" s="814"/>
      <c r="S59" s="814"/>
      <c r="T59" s="814"/>
      <c r="U59" s="814"/>
      <c r="V59" s="814"/>
      <c r="W59" s="814"/>
      <c r="X59" s="816"/>
    </row>
    <row r="60" spans="1:24" s="579" customFormat="1" x14ac:dyDescent="0.2">
      <c r="A60" s="814"/>
      <c r="D60" s="814"/>
      <c r="E60" s="814"/>
      <c r="F60" s="815"/>
      <c r="G60" s="815"/>
      <c r="H60" s="814"/>
      <c r="I60" s="814"/>
      <c r="J60" s="814"/>
      <c r="K60" s="814"/>
      <c r="L60" s="814"/>
      <c r="M60" s="814"/>
      <c r="N60" s="814"/>
      <c r="O60" s="814"/>
      <c r="P60" s="814"/>
      <c r="Q60" s="814"/>
      <c r="R60" s="814"/>
      <c r="S60" s="814"/>
      <c r="T60" s="814"/>
      <c r="U60" s="814"/>
      <c r="V60" s="814"/>
      <c r="W60" s="814"/>
      <c r="X60" s="816"/>
    </row>
    <row r="61" spans="1:24" s="579" customFormat="1" x14ac:dyDescent="0.2">
      <c r="A61" s="814"/>
      <c r="D61" s="814"/>
      <c r="E61" s="814"/>
      <c r="F61" s="815"/>
      <c r="G61" s="815"/>
      <c r="H61" s="814"/>
      <c r="I61" s="814"/>
      <c r="J61" s="814"/>
      <c r="K61" s="814"/>
      <c r="L61" s="814"/>
      <c r="M61" s="814"/>
      <c r="N61" s="814"/>
      <c r="O61" s="814"/>
      <c r="P61" s="814"/>
      <c r="Q61" s="814"/>
      <c r="R61" s="814"/>
      <c r="S61" s="814"/>
      <c r="T61" s="814"/>
      <c r="U61" s="814"/>
      <c r="V61" s="814"/>
      <c r="W61" s="814"/>
      <c r="X61" s="816"/>
    </row>
    <row r="62" spans="1:24" s="579" customFormat="1" x14ac:dyDescent="0.2">
      <c r="A62" s="814"/>
      <c r="D62" s="814"/>
      <c r="E62" s="814"/>
      <c r="F62" s="815"/>
      <c r="G62" s="815"/>
      <c r="H62" s="814"/>
      <c r="I62" s="814"/>
      <c r="J62" s="814"/>
      <c r="K62" s="814"/>
      <c r="L62" s="814"/>
      <c r="M62" s="814"/>
      <c r="N62" s="814"/>
      <c r="O62" s="814"/>
      <c r="P62" s="814"/>
      <c r="Q62" s="814"/>
      <c r="R62" s="814"/>
      <c r="S62" s="814"/>
      <c r="T62" s="814"/>
      <c r="U62" s="814"/>
      <c r="V62" s="814"/>
      <c r="W62" s="814"/>
      <c r="X62" s="816"/>
    </row>
    <row r="63" spans="1:24" s="579" customFormat="1" x14ac:dyDescent="0.2">
      <c r="A63" s="814"/>
      <c r="D63" s="814"/>
      <c r="E63" s="814"/>
      <c r="F63" s="815"/>
      <c r="G63" s="815"/>
      <c r="H63" s="814"/>
      <c r="I63" s="814"/>
      <c r="J63" s="814"/>
      <c r="K63" s="814"/>
      <c r="L63" s="814"/>
      <c r="M63" s="814"/>
      <c r="N63" s="814"/>
      <c r="O63" s="814"/>
      <c r="P63" s="814"/>
      <c r="Q63" s="814"/>
      <c r="R63" s="814"/>
      <c r="S63" s="814"/>
      <c r="T63" s="814"/>
      <c r="U63" s="814"/>
      <c r="V63" s="814"/>
      <c r="W63" s="814"/>
      <c r="X63" s="816"/>
    </row>
    <row r="64" spans="1:24" s="579" customFormat="1" x14ac:dyDescent="0.2">
      <c r="A64" s="814"/>
      <c r="D64" s="814"/>
      <c r="E64" s="814"/>
      <c r="F64" s="815"/>
      <c r="G64" s="815"/>
      <c r="H64" s="814"/>
      <c r="I64" s="814"/>
      <c r="J64" s="814"/>
      <c r="K64" s="814"/>
      <c r="L64" s="814"/>
      <c r="M64" s="814"/>
      <c r="N64" s="814"/>
      <c r="O64" s="814"/>
      <c r="P64" s="814"/>
      <c r="Q64" s="814"/>
      <c r="R64" s="814"/>
      <c r="S64" s="814"/>
      <c r="T64" s="814"/>
      <c r="U64" s="814"/>
      <c r="V64" s="814"/>
      <c r="W64" s="814"/>
      <c r="X64" s="816"/>
    </row>
    <row r="65" spans="1:24" s="579" customFormat="1" x14ac:dyDescent="0.2">
      <c r="A65" s="814"/>
      <c r="D65" s="814"/>
      <c r="E65" s="814"/>
      <c r="F65" s="815"/>
      <c r="G65" s="815"/>
      <c r="H65" s="814"/>
      <c r="I65" s="814"/>
      <c r="J65" s="814"/>
      <c r="K65" s="814"/>
      <c r="L65" s="814"/>
      <c r="M65" s="814"/>
      <c r="N65" s="814"/>
      <c r="O65" s="814"/>
      <c r="P65" s="814"/>
      <c r="Q65" s="814"/>
      <c r="R65" s="814"/>
      <c r="S65" s="814"/>
      <c r="T65" s="814"/>
      <c r="U65" s="814"/>
      <c r="V65" s="814"/>
      <c r="W65" s="814"/>
      <c r="X65" s="816"/>
    </row>
    <row r="66" spans="1:24" s="579" customFormat="1" x14ac:dyDescent="0.2">
      <c r="A66" s="814"/>
      <c r="D66" s="814"/>
      <c r="E66" s="814"/>
      <c r="F66" s="815"/>
      <c r="G66" s="815"/>
      <c r="H66" s="814"/>
      <c r="I66" s="814"/>
      <c r="J66" s="814"/>
      <c r="K66" s="814"/>
      <c r="L66" s="814"/>
      <c r="M66" s="814"/>
      <c r="N66" s="814"/>
      <c r="O66" s="814"/>
      <c r="P66" s="814"/>
      <c r="Q66" s="814"/>
      <c r="R66" s="814"/>
      <c r="S66" s="814"/>
      <c r="T66" s="814"/>
      <c r="U66" s="814"/>
      <c r="V66" s="814"/>
      <c r="W66" s="814"/>
      <c r="X66" s="816"/>
    </row>
    <row r="67" spans="1:24" s="579" customFormat="1" x14ac:dyDescent="0.2">
      <c r="A67" s="814"/>
      <c r="D67" s="814"/>
      <c r="E67" s="814"/>
      <c r="F67" s="815"/>
      <c r="G67" s="815"/>
      <c r="H67" s="814"/>
      <c r="I67" s="814"/>
      <c r="J67" s="814"/>
      <c r="K67" s="814"/>
      <c r="L67" s="814"/>
      <c r="M67" s="814"/>
      <c r="N67" s="814"/>
      <c r="O67" s="814"/>
      <c r="P67" s="814"/>
      <c r="Q67" s="814"/>
      <c r="R67" s="814"/>
      <c r="S67" s="814"/>
      <c r="T67" s="814"/>
      <c r="U67" s="814"/>
      <c r="V67" s="814"/>
      <c r="W67" s="814"/>
      <c r="X67" s="816"/>
    </row>
    <row r="68" spans="1:24" s="579" customFormat="1" x14ac:dyDescent="0.2">
      <c r="A68" s="814"/>
      <c r="D68" s="814"/>
      <c r="E68" s="814"/>
      <c r="F68" s="815"/>
      <c r="G68" s="815"/>
      <c r="H68" s="814"/>
      <c r="I68" s="814"/>
      <c r="J68" s="814"/>
      <c r="K68" s="814"/>
      <c r="L68" s="814"/>
      <c r="M68" s="814"/>
      <c r="N68" s="814"/>
      <c r="O68" s="814"/>
      <c r="P68" s="814"/>
      <c r="Q68" s="814"/>
      <c r="R68" s="814"/>
      <c r="S68" s="814"/>
      <c r="T68" s="814"/>
      <c r="U68" s="814"/>
      <c r="V68" s="814"/>
      <c r="W68" s="814"/>
      <c r="X68" s="816"/>
    </row>
    <row r="69" spans="1:24" s="579" customFormat="1" x14ac:dyDescent="0.2">
      <c r="A69" s="814"/>
      <c r="D69" s="814"/>
      <c r="E69" s="814"/>
      <c r="F69" s="815"/>
      <c r="G69" s="815"/>
      <c r="H69" s="814"/>
      <c r="I69" s="814"/>
      <c r="J69" s="814"/>
      <c r="K69" s="814"/>
      <c r="L69" s="814"/>
      <c r="M69" s="814"/>
      <c r="N69" s="814"/>
      <c r="O69" s="814"/>
      <c r="P69" s="814"/>
      <c r="Q69" s="814"/>
      <c r="R69" s="814"/>
      <c r="S69" s="814"/>
      <c r="T69" s="814"/>
      <c r="U69" s="814"/>
      <c r="V69" s="814"/>
      <c r="W69" s="814"/>
      <c r="X69" s="816"/>
    </row>
    <row r="70" spans="1:24" s="579" customFormat="1" x14ac:dyDescent="0.2">
      <c r="A70" s="814"/>
      <c r="D70" s="814"/>
      <c r="E70" s="814"/>
      <c r="F70" s="815"/>
      <c r="G70" s="815"/>
      <c r="H70" s="814"/>
      <c r="I70" s="814"/>
      <c r="J70" s="814"/>
      <c r="K70" s="814"/>
      <c r="L70" s="814"/>
      <c r="M70" s="814"/>
      <c r="N70" s="814"/>
      <c r="O70" s="814"/>
      <c r="P70" s="814"/>
      <c r="Q70" s="814"/>
      <c r="R70" s="814"/>
      <c r="S70" s="814"/>
      <c r="T70" s="814"/>
      <c r="U70" s="814"/>
      <c r="V70" s="814"/>
      <c r="W70" s="814"/>
      <c r="X70" s="816"/>
    </row>
    <row r="71" spans="1:24" s="579" customFormat="1" x14ac:dyDescent="0.2">
      <c r="A71" s="814"/>
      <c r="D71" s="814"/>
      <c r="E71" s="814"/>
      <c r="F71" s="815"/>
      <c r="G71" s="815"/>
      <c r="H71" s="814"/>
      <c r="I71" s="814"/>
      <c r="J71" s="814"/>
      <c r="K71" s="814"/>
      <c r="L71" s="814"/>
      <c r="M71" s="814"/>
      <c r="N71" s="814"/>
      <c r="O71" s="814"/>
      <c r="P71" s="814"/>
      <c r="Q71" s="814"/>
      <c r="R71" s="814"/>
      <c r="S71" s="814"/>
      <c r="T71" s="814"/>
      <c r="U71" s="814"/>
      <c r="V71" s="814"/>
      <c r="W71" s="814"/>
      <c r="X71" s="816"/>
    </row>
    <row r="72" spans="1:24" s="579" customFormat="1" x14ac:dyDescent="0.2">
      <c r="A72" s="814"/>
      <c r="D72" s="814"/>
      <c r="E72" s="814"/>
      <c r="F72" s="815"/>
      <c r="G72" s="815"/>
      <c r="H72" s="814"/>
      <c r="I72" s="814"/>
      <c r="J72" s="814"/>
      <c r="K72" s="814"/>
      <c r="L72" s="814"/>
      <c r="M72" s="814"/>
      <c r="N72" s="814"/>
      <c r="O72" s="814"/>
      <c r="P72" s="814"/>
      <c r="Q72" s="814"/>
      <c r="R72" s="814"/>
      <c r="S72" s="814"/>
      <c r="T72" s="814"/>
      <c r="U72" s="814"/>
      <c r="V72" s="814"/>
      <c r="W72" s="814"/>
      <c r="X72" s="816"/>
    </row>
    <row r="73" spans="1:24" s="579" customFormat="1" x14ac:dyDescent="0.2">
      <c r="A73" s="814"/>
      <c r="D73" s="814"/>
      <c r="E73" s="814"/>
      <c r="F73" s="815"/>
      <c r="G73" s="815"/>
      <c r="H73" s="814"/>
      <c r="I73" s="814"/>
      <c r="J73" s="814"/>
      <c r="K73" s="814"/>
      <c r="L73" s="814"/>
      <c r="M73" s="814"/>
      <c r="N73" s="814"/>
      <c r="O73" s="814"/>
      <c r="P73" s="814"/>
      <c r="Q73" s="814"/>
      <c r="R73" s="814"/>
      <c r="S73" s="814"/>
      <c r="T73" s="814"/>
      <c r="U73" s="814"/>
      <c r="V73" s="814"/>
      <c r="W73" s="814"/>
      <c r="X73" s="816"/>
    </row>
    <row r="74" spans="1:24" s="579" customFormat="1" x14ac:dyDescent="0.2">
      <c r="A74" s="814"/>
      <c r="D74" s="814"/>
      <c r="E74" s="814"/>
      <c r="F74" s="815"/>
      <c r="G74" s="815"/>
      <c r="H74" s="814"/>
      <c r="I74" s="814"/>
      <c r="J74" s="814"/>
      <c r="K74" s="814"/>
      <c r="L74" s="814"/>
      <c r="M74" s="814"/>
      <c r="N74" s="814"/>
      <c r="O74" s="814"/>
      <c r="P74" s="814"/>
      <c r="Q74" s="814"/>
      <c r="R74" s="814"/>
      <c r="S74" s="814"/>
      <c r="T74" s="814"/>
      <c r="U74" s="814"/>
      <c r="V74" s="814"/>
      <c r="W74" s="814"/>
      <c r="X74" s="816"/>
    </row>
    <row r="75" spans="1:24" s="579" customFormat="1" x14ac:dyDescent="0.2">
      <c r="A75" s="814"/>
      <c r="D75" s="814"/>
      <c r="E75" s="814"/>
      <c r="F75" s="815"/>
      <c r="G75" s="815"/>
      <c r="H75" s="814"/>
      <c r="I75" s="814"/>
      <c r="J75" s="814"/>
      <c r="K75" s="814"/>
      <c r="L75" s="814"/>
      <c r="M75" s="814"/>
      <c r="N75" s="814"/>
      <c r="O75" s="814"/>
      <c r="P75" s="814"/>
      <c r="Q75" s="814"/>
      <c r="R75" s="814"/>
      <c r="S75" s="814"/>
      <c r="T75" s="814"/>
      <c r="U75" s="814"/>
      <c r="V75" s="814"/>
      <c r="W75" s="814"/>
      <c r="X75" s="816"/>
    </row>
    <row r="76" spans="1:24" s="579" customFormat="1" x14ac:dyDescent="0.2">
      <c r="A76" s="814"/>
      <c r="D76" s="814"/>
      <c r="E76" s="814"/>
      <c r="F76" s="815"/>
      <c r="G76" s="815"/>
      <c r="H76" s="814"/>
      <c r="I76" s="814"/>
      <c r="J76" s="814"/>
      <c r="K76" s="814"/>
      <c r="L76" s="814"/>
      <c r="M76" s="814"/>
      <c r="N76" s="814"/>
      <c r="O76" s="814"/>
      <c r="P76" s="814"/>
      <c r="Q76" s="814"/>
      <c r="R76" s="814"/>
      <c r="S76" s="814"/>
      <c r="T76" s="814"/>
      <c r="U76" s="814"/>
      <c r="V76" s="814"/>
      <c r="W76" s="814"/>
      <c r="X76" s="816"/>
    </row>
    <row r="77" spans="1:24" s="579" customFormat="1" x14ac:dyDescent="0.2">
      <c r="A77" s="814"/>
      <c r="D77" s="814"/>
      <c r="E77" s="814"/>
      <c r="F77" s="815"/>
      <c r="G77" s="815"/>
      <c r="H77" s="814"/>
      <c r="I77" s="814"/>
      <c r="J77" s="814"/>
      <c r="K77" s="814"/>
      <c r="L77" s="814"/>
      <c r="M77" s="814"/>
      <c r="N77" s="814"/>
      <c r="O77" s="814"/>
      <c r="P77" s="814"/>
      <c r="Q77" s="814"/>
      <c r="R77" s="814"/>
      <c r="S77" s="814"/>
      <c r="T77" s="814"/>
      <c r="U77" s="814"/>
      <c r="V77" s="814"/>
      <c r="W77" s="814"/>
      <c r="X77" s="816"/>
    </row>
    <row r="78" spans="1:24" s="579" customFormat="1" x14ac:dyDescent="0.2">
      <c r="A78" s="814"/>
      <c r="D78" s="814"/>
      <c r="E78" s="814"/>
      <c r="F78" s="815"/>
      <c r="G78" s="815"/>
      <c r="H78" s="814"/>
      <c r="I78" s="814"/>
      <c r="J78" s="814"/>
      <c r="K78" s="814"/>
      <c r="L78" s="814"/>
      <c r="M78" s="814"/>
      <c r="N78" s="814"/>
      <c r="O78" s="814"/>
      <c r="P78" s="814"/>
      <c r="Q78" s="814"/>
      <c r="R78" s="814"/>
      <c r="S78" s="814"/>
      <c r="T78" s="814"/>
      <c r="U78" s="814"/>
      <c r="V78" s="814"/>
      <c r="W78" s="814"/>
      <c r="X78" s="816"/>
    </row>
    <row r="79" spans="1:24" s="579" customFormat="1" x14ac:dyDescent="0.2">
      <c r="A79" s="814"/>
      <c r="D79" s="814"/>
      <c r="E79" s="814"/>
      <c r="F79" s="815"/>
      <c r="G79" s="815"/>
      <c r="H79" s="814"/>
      <c r="I79" s="814"/>
      <c r="J79" s="814"/>
      <c r="K79" s="814"/>
      <c r="L79" s="814"/>
      <c r="M79" s="814"/>
      <c r="N79" s="814"/>
      <c r="O79" s="814"/>
      <c r="P79" s="814"/>
      <c r="Q79" s="814"/>
      <c r="R79" s="814"/>
      <c r="S79" s="814"/>
      <c r="T79" s="814"/>
      <c r="U79" s="814"/>
      <c r="V79" s="814"/>
      <c r="W79" s="814"/>
      <c r="X79" s="816"/>
    </row>
    <row r="80" spans="1:24" s="579" customFormat="1" x14ac:dyDescent="0.2">
      <c r="A80" s="814"/>
      <c r="D80" s="814"/>
      <c r="E80" s="814"/>
      <c r="F80" s="815"/>
      <c r="G80" s="815"/>
      <c r="H80" s="814"/>
      <c r="I80" s="814"/>
      <c r="J80" s="814"/>
      <c r="K80" s="814"/>
      <c r="L80" s="814"/>
      <c r="M80" s="814"/>
      <c r="N80" s="814"/>
      <c r="O80" s="814"/>
      <c r="P80" s="814"/>
      <c r="Q80" s="814"/>
      <c r="R80" s="814"/>
      <c r="S80" s="814"/>
      <c r="T80" s="814"/>
      <c r="U80" s="814"/>
      <c r="V80" s="814"/>
      <c r="W80" s="814"/>
      <c r="X80" s="816"/>
    </row>
    <row r="81" spans="1:24" s="579" customFormat="1" x14ac:dyDescent="0.2">
      <c r="A81" s="814"/>
      <c r="D81" s="814"/>
      <c r="E81" s="814"/>
      <c r="F81" s="815"/>
      <c r="G81" s="815"/>
      <c r="H81" s="814"/>
      <c r="I81" s="814"/>
      <c r="J81" s="814"/>
      <c r="K81" s="814"/>
      <c r="L81" s="814"/>
      <c r="M81" s="814"/>
      <c r="N81" s="814"/>
      <c r="O81" s="814"/>
      <c r="P81" s="814"/>
      <c r="Q81" s="814"/>
      <c r="R81" s="814"/>
      <c r="S81" s="814"/>
      <c r="T81" s="814"/>
      <c r="U81" s="814"/>
      <c r="V81" s="814"/>
      <c r="W81" s="814"/>
      <c r="X81" s="816"/>
    </row>
    <row r="82" spans="1:24" s="579" customFormat="1" x14ac:dyDescent="0.2">
      <c r="A82" s="814"/>
      <c r="D82" s="814"/>
      <c r="E82" s="814"/>
      <c r="F82" s="815"/>
      <c r="G82" s="815"/>
      <c r="H82" s="814"/>
      <c r="I82" s="814"/>
      <c r="J82" s="814"/>
      <c r="K82" s="814"/>
      <c r="L82" s="814"/>
      <c r="M82" s="814"/>
      <c r="N82" s="814"/>
      <c r="O82" s="814"/>
      <c r="P82" s="814"/>
      <c r="Q82" s="814"/>
      <c r="R82" s="814"/>
      <c r="S82" s="814"/>
      <c r="T82" s="814"/>
      <c r="U82" s="814"/>
      <c r="V82" s="814"/>
      <c r="W82" s="814"/>
      <c r="X82" s="816"/>
    </row>
    <row r="83" spans="1:24" s="579" customFormat="1" x14ac:dyDescent="0.2">
      <c r="A83" s="814"/>
      <c r="D83" s="814"/>
      <c r="E83" s="814"/>
      <c r="F83" s="815"/>
      <c r="G83" s="815"/>
      <c r="H83" s="814"/>
      <c r="I83" s="814"/>
      <c r="J83" s="814"/>
      <c r="K83" s="814"/>
      <c r="L83" s="814"/>
      <c r="M83" s="814"/>
      <c r="N83" s="814"/>
      <c r="O83" s="814"/>
      <c r="P83" s="814"/>
      <c r="Q83" s="814"/>
      <c r="R83" s="814"/>
      <c r="S83" s="814"/>
      <c r="T83" s="814"/>
      <c r="U83" s="814"/>
      <c r="V83" s="814"/>
      <c r="W83" s="814"/>
      <c r="X83" s="816"/>
    </row>
    <row r="84" spans="1:24" s="579" customFormat="1" x14ac:dyDescent="0.2">
      <c r="A84" s="814"/>
      <c r="D84" s="814"/>
      <c r="E84" s="814"/>
      <c r="F84" s="815"/>
      <c r="G84" s="815"/>
      <c r="H84" s="814"/>
      <c r="I84" s="814"/>
      <c r="J84" s="814"/>
      <c r="K84" s="814"/>
      <c r="L84" s="814"/>
      <c r="M84" s="814"/>
      <c r="N84" s="814"/>
      <c r="O84" s="814"/>
      <c r="P84" s="814"/>
      <c r="Q84" s="814"/>
      <c r="R84" s="814"/>
      <c r="S84" s="814"/>
      <c r="T84" s="814"/>
      <c r="U84" s="814"/>
      <c r="V84" s="814"/>
      <c r="W84" s="814"/>
      <c r="X84" s="816"/>
    </row>
    <row r="85" spans="1:24" s="579" customFormat="1" x14ac:dyDescent="0.2">
      <c r="A85" s="814"/>
      <c r="D85" s="814"/>
      <c r="E85" s="814"/>
      <c r="F85" s="815"/>
      <c r="G85" s="815"/>
      <c r="H85" s="814"/>
      <c r="I85" s="814"/>
      <c r="J85" s="814"/>
      <c r="K85" s="814"/>
      <c r="L85" s="814"/>
      <c r="M85" s="814"/>
      <c r="N85" s="814"/>
      <c r="O85" s="814"/>
      <c r="P85" s="814"/>
      <c r="Q85" s="814"/>
      <c r="R85" s="814"/>
      <c r="S85" s="814"/>
      <c r="T85" s="814"/>
      <c r="U85" s="814"/>
      <c r="V85" s="814"/>
      <c r="W85" s="814"/>
      <c r="X85" s="816"/>
    </row>
    <row r="86" spans="1:24" s="579" customFormat="1" x14ac:dyDescent="0.2">
      <c r="A86" s="814"/>
      <c r="D86" s="814"/>
      <c r="E86" s="814"/>
      <c r="F86" s="815"/>
      <c r="G86" s="815"/>
      <c r="H86" s="814"/>
      <c r="I86" s="814"/>
      <c r="J86" s="814"/>
      <c r="K86" s="814"/>
      <c r="L86" s="814"/>
      <c r="M86" s="814"/>
      <c r="N86" s="814"/>
      <c r="O86" s="814"/>
      <c r="P86" s="814"/>
      <c r="Q86" s="814"/>
      <c r="R86" s="814"/>
      <c r="S86" s="814"/>
      <c r="T86" s="814"/>
      <c r="U86" s="814"/>
      <c r="V86" s="814"/>
      <c r="W86" s="814"/>
      <c r="X86" s="816"/>
    </row>
    <row r="87" spans="1:24" s="579" customFormat="1" x14ac:dyDescent="0.2">
      <c r="A87" s="814"/>
      <c r="D87" s="814"/>
      <c r="E87" s="814"/>
      <c r="F87" s="815"/>
      <c r="G87" s="815"/>
      <c r="H87" s="814"/>
      <c r="I87" s="814"/>
      <c r="J87" s="814"/>
      <c r="K87" s="814"/>
      <c r="L87" s="814"/>
      <c r="M87" s="814"/>
      <c r="N87" s="814"/>
      <c r="O87" s="814"/>
      <c r="P87" s="814"/>
      <c r="Q87" s="814"/>
      <c r="R87" s="814"/>
      <c r="S87" s="814"/>
      <c r="T87" s="814"/>
      <c r="U87" s="814"/>
      <c r="V87" s="814"/>
      <c r="W87" s="814"/>
      <c r="X87" s="816"/>
    </row>
    <row r="88" spans="1:24" s="579" customFormat="1" x14ac:dyDescent="0.2">
      <c r="A88" s="814"/>
      <c r="D88" s="814"/>
      <c r="E88" s="814"/>
      <c r="F88" s="815"/>
      <c r="G88" s="815"/>
      <c r="H88" s="814"/>
      <c r="I88" s="814"/>
      <c r="J88" s="814"/>
      <c r="K88" s="814"/>
      <c r="L88" s="814"/>
      <c r="M88" s="814"/>
      <c r="N88" s="814"/>
      <c r="O88" s="814"/>
      <c r="P88" s="814"/>
      <c r="Q88" s="814"/>
      <c r="R88" s="814"/>
      <c r="S88" s="814"/>
      <c r="T88" s="814"/>
      <c r="U88" s="814"/>
      <c r="V88" s="814"/>
      <c r="W88" s="814"/>
      <c r="X88" s="816"/>
    </row>
    <row r="89" spans="1:24" s="579" customFormat="1" x14ac:dyDescent="0.2">
      <c r="A89" s="814"/>
      <c r="D89" s="814"/>
      <c r="E89" s="814"/>
      <c r="F89" s="815"/>
      <c r="G89" s="815"/>
      <c r="H89" s="814"/>
      <c r="I89" s="814"/>
      <c r="J89" s="814"/>
      <c r="K89" s="814"/>
      <c r="L89" s="814"/>
      <c r="M89" s="814"/>
      <c r="N89" s="814"/>
      <c r="O89" s="814"/>
      <c r="P89" s="814"/>
      <c r="Q89" s="814"/>
      <c r="R89" s="814"/>
      <c r="S89" s="814"/>
      <c r="T89" s="814"/>
      <c r="U89" s="814"/>
      <c r="V89" s="814"/>
      <c r="W89" s="814"/>
      <c r="X89" s="816"/>
    </row>
    <row r="90" spans="1:24" s="579" customFormat="1" x14ac:dyDescent="0.2">
      <c r="A90" s="814"/>
      <c r="D90" s="814"/>
      <c r="E90" s="814"/>
      <c r="F90" s="815"/>
      <c r="G90" s="815"/>
      <c r="H90" s="814"/>
      <c r="I90" s="814"/>
      <c r="J90" s="814"/>
      <c r="K90" s="814"/>
      <c r="L90" s="814"/>
      <c r="M90" s="814"/>
      <c r="N90" s="814"/>
      <c r="O90" s="814"/>
      <c r="P90" s="814"/>
      <c r="Q90" s="814"/>
      <c r="R90" s="814"/>
      <c r="S90" s="814"/>
      <c r="T90" s="814"/>
      <c r="U90" s="814"/>
      <c r="V90" s="814"/>
      <c r="W90" s="814"/>
      <c r="X90" s="816"/>
    </row>
    <row r="91" spans="1:24" s="579" customFormat="1" x14ac:dyDescent="0.2">
      <c r="A91" s="814"/>
      <c r="D91" s="814"/>
      <c r="E91" s="814"/>
      <c r="F91" s="815"/>
      <c r="G91" s="815"/>
      <c r="H91" s="814"/>
      <c r="I91" s="814"/>
      <c r="J91" s="814"/>
      <c r="K91" s="814"/>
      <c r="L91" s="814"/>
      <c r="M91" s="814"/>
      <c r="N91" s="814"/>
      <c r="O91" s="814"/>
      <c r="P91" s="814"/>
      <c r="Q91" s="814"/>
      <c r="R91" s="814"/>
      <c r="S91" s="814"/>
      <c r="T91" s="814"/>
      <c r="U91" s="814"/>
      <c r="V91" s="814"/>
      <c r="W91" s="814"/>
      <c r="X91" s="816"/>
    </row>
    <row r="92" spans="1:24" s="579" customFormat="1" x14ac:dyDescent="0.2">
      <c r="A92" s="814"/>
      <c r="D92" s="814"/>
      <c r="E92" s="814"/>
      <c r="F92" s="815"/>
      <c r="G92" s="815"/>
      <c r="H92" s="814"/>
      <c r="I92" s="814"/>
      <c r="J92" s="814"/>
      <c r="K92" s="814"/>
      <c r="L92" s="814"/>
      <c r="M92" s="814"/>
      <c r="N92" s="814"/>
      <c r="O92" s="814"/>
      <c r="P92" s="814"/>
      <c r="Q92" s="814"/>
      <c r="R92" s="814"/>
      <c r="S92" s="814"/>
      <c r="T92" s="814"/>
      <c r="U92" s="814"/>
      <c r="V92" s="814"/>
      <c r="W92" s="814"/>
      <c r="X92" s="816"/>
    </row>
    <row r="93" spans="1:24" s="579" customFormat="1" x14ac:dyDescent="0.2">
      <c r="A93" s="814"/>
      <c r="D93" s="814"/>
      <c r="E93" s="814"/>
      <c r="F93" s="815"/>
      <c r="G93" s="815"/>
      <c r="H93" s="814"/>
      <c r="I93" s="814"/>
      <c r="J93" s="814"/>
      <c r="K93" s="814"/>
      <c r="L93" s="814"/>
      <c r="M93" s="814"/>
      <c r="N93" s="814"/>
      <c r="O93" s="814"/>
      <c r="P93" s="814"/>
      <c r="Q93" s="814"/>
      <c r="R93" s="814"/>
      <c r="S93" s="814"/>
      <c r="T93" s="814"/>
      <c r="U93" s="814"/>
      <c r="V93" s="814"/>
      <c r="W93" s="814"/>
      <c r="X93" s="816"/>
    </row>
    <row r="94" spans="1:24" s="579" customFormat="1" x14ac:dyDescent="0.2">
      <c r="A94" s="814"/>
      <c r="D94" s="814"/>
      <c r="E94" s="814"/>
      <c r="F94" s="815"/>
      <c r="G94" s="815"/>
      <c r="H94" s="814"/>
      <c r="I94" s="814"/>
      <c r="J94" s="814"/>
      <c r="K94" s="814"/>
      <c r="L94" s="814"/>
      <c r="M94" s="814"/>
      <c r="N94" s="814"/>
      <c r="O94" s="814"/>
      <c r="P94" s="814"/>
      <c r="Q94" s="814"/>
      <c r="R94" s="814"/>
      <c r="S94" s="814"/>
      <c r="T94" s="814"/>
      <c r="U94" s="814"/>
      <c r="V94" s="814"/>
      <c r="W94" s="814"/>
      <c r="X94" s="816"/>
    </row>
    <row r="95" spans="1:24" s="579" customFormat="1" x14ac:dyDescent="0.2">
      <c r="A95" s="814"/>
      <c r="D95" s="814"/>
      <c r="E95" s="814"/>
      <c r="F95" s="815"/>
      <c r="G95" s="815"/>
      <c r="H95" s="814"/>
      <c r="I95" s="814"/>
      <c r="J95" s="814"/>
      <c r="K95" s="814"/>
      <c r="L95" s="814"/>
      <c r="M95" s="814"/>
      <c r="N95" s="814"/>
      <c r="O95" s="814"/>
      <c r="P95" s="814"/>
      <c r="Q95" s="814"/>
      <c r="R95" s="814"/>
      <c r="S95" s="814"/>
      <c r="T95" s="814"/>
      <c r="U95" s="814"/>
      <c r="V95" s="814"/>
      <c r="W95" s="814"/>
      <c r="X95" s="816"/>
    </row>
    <row r="96" spans="1:24" s="579" customFormat="1" x14ac:dyDescent="0.2">
      <c r="A96" s="814"/>
      <c r="D96" s="814"/>
      <c r="E96" s="814"/>
      <c r="F96" s="815"/>
      <c r="G96" s="815"/>
      <c r="H96" s="814"/>
      <c r="I96" s="814"/>
      <c r="J96" s="814"/>
      <c r="K96" s="814"/>
      <c r="L96" s="814"/>
      <c r="M96" s="814"/>
      <c r="N96" s="814"/>
      <c r="O96" s="814"/>
      <c r="P96" s="814"/>
      <c r="Q96" s="814"/>
      <c r="R96" s="814"/>
      <c r="S96" s="814"/>
      <c r="T96" s="814"/>
      <c r="U96" s="814"/>
      <c r="V96" s="814"/>
      <c r="W96" s="814"/>
      <c r="X96" s="816"/>
    </row>
    <row r="97" spans="1:24" s="579" customFormat="1" x14ac:dyDescent="0.2">
      <c r="A97" s="814"/>
      <c r="D97" s="814"/>
      <c r="E97" s="814"/>
      <c r="F97" s="815"/>
      <c r="G97" s="815"/>
      <c r="H97" s="814"/>
      <c r="I97" s="814"/>
      <c r="J97" s="814"/>
      <c r="K97" s="814"/>
      <c r="L97" s="814"/>
      <c r="M97" s="814"/>
      <c r="N97" s="814"/>
      <c r="O97" s="814"/>
      <c r="P97" s="814"/>
      <c r="Q97" s="814"/>
      <c r="R97" s="814"/>
      <c r="S97" s="814"/>
      <c r="T97" s="814"/>
      <c r="U97" s="814"/>
      <c r="V97" s="814"/>
      <c r="W97" s="814"/>
      <c r="X97" s="816"/>
    </row>
    <row r="98" spans="1:24" s="579" customFormat="1" x14ac:dyDescent="0.2">
      <c r="A98" s="814"/>
      <c r="D98" s="814"/>
      <c r="E98" s="814"/>
      <c r="F98" s="815"/>
      <c r="G98" s="815"/>
      <c r="H98" s="814"/>
      <c r="I98" s="814"/>
      <c r="J98" s="814"/>
      <c r="K98" s="814"/>
      <c r="L98" s="814"/>
      <c r="M98" s="814"/>
      <c r="N98" s="814"/>
      <c r="O98" s="814"/>
      <c r="P98" s="814"/>
      <c r="Q98" s="814"/>
      <c r="R98" s="814"/>
      <c r="S98" s="814"/>
      <c r="T98" s="814"/>
      <c r="U98" s="814"/>
      <c r="V98" s="814"/>
      <c r="W98" s="814"/>
      <c r="X98" s="816"/>
    </row>
    <row r="99" spans="1:24" s="579" customFormat="1" x14ac:dyDescent="0.2">
      <c r="A99" s="814"/>
      <c r="D99" s="814"/>
      <c r="E99" s="814"/>
      <c r="F99" s="815"/>
      <c r="G99" s="815"/>
      <c r="H99" s="814"/>
      <c r="I99" s="814"/>
      <c r="J99" s="814"/>
      <c r="K99" s="814"/>
      <c r="L99" s="814"/>
      <c r="M99" s="814"/>
      <c r="N99" s="814"/>
      <c r="O99" s="814"/>
      <c r="P99" s="814"/>
      <c r="Q99" s="814"/>
      <c r="R99" s="814"/>
      <c r="S99" s="814"/>
      <c r="T99" s="814"/>
      <c r="U99" s="814"/>
      <c r="V99" s="814"/>
      <c r="W99" s="814"/>
      <c r="X99" s="816"/>
    </row>
    <row r="100" spans="1:24" s="579" customFormat="1" x14ac:dyDescent="0.2">
      <c r="A100" s="814"/>
      <c r="D100" s="814"/>
      <c r="E100" s="814"/>
      <c r="F100" s="815"/>
      <c r="G100" s="815"/>
      <c r="H100" s="814"/>
      <c r="I100" s="814"/>
      <c r="J100" s="814"/>
      <c r="K100" s="814"/>
      <c r="L100" s="814"/>
      <c r="M100" s="814"/>
      <c r="N100" s="814"/>
      <c r="O100" s="814"/>
      <c r="P100" s="814"/>
      <c r="Q100" s="814"/>
      <c r="R100" s="814"/>
      <c r="S100" s="814"/>
      <c r="T100" s="814"/>
      <c r="U100" s="814"/>
      <c r="V100" s="814"/>
      <c r="W100" s="814"/>
      <c r="X100" s="816"/>
    </row>
    <row r="101" spans="1:24" s="579" customFormat="1" x14ac:dyDescent="0.2">
      <c r="A101" s="814"/>
      <c r="D101" s="814"/>
      <c r="E101" s="814"/>
      <c r="F101" s="815"/>
      <c r="G101" s="815"/>
      <c r="H101" s="814"/>
      <c r="I101" s="814"/>
      <c r="J101" s="814"/>
      <c r="K101" s="814"/>
      <c r="L101" s="814"/>
      <c r="M101" s="814"/>
      <c r="N101" s="814"/>
      <c r="O101" s="814"/>
      <c r="P101" s="814"/>
      <c r="Q101" s="814"/>
      <c r="R101" s="814"/>
      <c r="S101" s="814"/>
      <c r="T101" s="814"/>
      <c r="U101" s="814"/>
      <c r="V101" s="814"/>
      <c r="W101" s="814"/>
      <c r="X101" s="816"/>
    </row>
    <row r="102" spans="1:24" s="579" customFormat="1" x14ac:dyDescent="0.2">
      <c r="A102" s="814"/>
      <c r="D102" s="814"/>
      <c r="E102" s="814"/>
      <c r="F102" s="815"/>
      <c r="G102" s="815"/>
      <c r="H102" s="814"/>
      <c r="I102" s="814"/>
      <c r="J102" s="814"/>
      <c r="K102" s="814"/>
      <c r="L102" s="814"/>
      <c r="M102" s="814"/>
      <c r="N102" s="814"/>
      <c r="O102" s="814"/>
      <c r="P102" s="814"/>
      <c r="Q102" s="814"/>
      <c r="R102" s="814"/>
      <c r="S102" s="814"/>
      <c r="T102" s="814"/>
      <c r="U102" s="814"/>
      <c r="V102" s="814"/>
      <c r="W102" s="814"/>
      <c r="X102" s="816"/>
    </row>
    <row r="103" spans="1:24" s="579" customFormat="1" x14ac:dyDescent="0.2">
      <c r="A103" s="814"/>
      <c r="D103" s="814"/>
      <c r="E103" s="814"/>
      <c r="F103" s="815"/>
      <c r="G103" s="815"/>
      <c r="H103" s="814"/>
      <c r="I103" s="814"/>
      <c r="J103" s="814"/>
      <c r="K103" s="814"/>
      <c r="L103" s="814"/>
      <c r="M103" s="814"/>
      <c r="N103" s="814"/>
      <c r="O103" s="814"/>
      <c r="P103" s="814"/>
      <c r="Q103" s="814"/>
      <c r="R103" s="814"/>
      <c r="S103" s="814"/>
      <c r="T103" s="814"/>
      <c r="U103" s="814"/>
      <c r="V103" s="814"/>
      <c r="W103" s="814"/>
      <c r="X103" s="816"/>
    </row>
    <row r="104" spans="1:24" s="579" customFormat="1" x14ac:dyDescent="0.2">
      <c r="A104" s="814"/>
      <c r="D104" s="814"/>
      <c r="E104" s="814"/>
      <c r="F104" s="815"/>
      <c r="G104" s="815"/>
      <c r="H104" s="814"/>
      <c r="I104" s="814"/>
      <c r="J104" s="814"/>
      <c r="K104" s="814"/>
      <c r="L104" s="814"/>
      <c r="M104" s="814"/>
      <c r="N104" s="814"/>
      <c r="O104" s="814"/>
      <c r="P104" s="814"/>
      <c r="Q104" s="814"/>
      <c r="R104" s="814"/>
      <c r="S104" s="814"/>
      <c r="T104" s="814"/>
      <c r="U104" s="814"/>
      <c r="V104" s="814"/>
      <c r="W104" s="814"/>
      <c r="X104" s="816"/>
    </row>
    <row r="105" spans="1:24" s="579" customFormat="1" x14ac:dyDescent="0.2">
      <c r="A105" s="814"/>
      <c r="D105" s="814"/>
      <c r="E105" s="814"/>
      <c r="F105" s="815"/>
      <c r="G105" s="815"/>
      <c r="H105" s="814"/>
      <c r="I105" s="814"/>
      <c r="J105" s="814"/>
      <c r="K105" s="814"/>
      <c r="L105" s="814"/>
      <c r="M105" s="814"/>
      <c r="N105" s="814"/>
      <c r="O105" s="814"/>
      <c r="P105" s="814"/>
      <c r="Q105" s="814"/>
      <c r="R105" s="814"/>
      <c r="S105" s="814"/>
      <c r="T105" s="814"/>
      <c r="U105" s="814"/>
      <c r="V105" s="814"/>
      <c r="W105" s="814"/>
      <c r="X105" s="816"/>
    </row>
    <row r="106" spans="1:24" s="579" customFormat="1" x14ac:dyDescent="0.2">
      <c r="A106" s="814"/>
      <c r="D106" s="814"/>
      <c r="E106" s="814"/>
      <c r="F106" s="815"/>
      <c r="G106" s="815"/>
      <c r="H106" s="814"/>
      <c r="I106" s="814"/>
      <c r="J106" s="814"/>
      <c r="K106" s="814"/>
      <c r="L106" s="814"/>
      <c r="M106" s="814"/>
      <c r="N106" s="814"/>
      <c r="O106" s="814"/>
      <c r="P106" s="814"/>
      <c r="Q106" s="814"/>
      <c r="R106" s="814"/>
      <c r="S106" s="814"/>
      <c r="T106" s="814"/>
      <c r="U106" s="814"/>
      <c r="V106" s="814"/>
      <c r="W106" s="814"/>
      <c r="X106" s="816"/>
    </row>
    <row r="107" spans="1:24" s="579" customFormat="1" x14ac:dyDescent="0.2">
      <c r="A107" s="814"/>
      <c r="D107" s="814"/>
      <c r="E107" s="814"/>
      <c r="F107" s="815"/>
      <c r="G107" s="815"/>
      <c r="H107" s="814"/>
      <c r="I107" s="814"/>
      <c r="J107" s="814"/>
      <c r="K107" s="814"/>
      <c r="L107" s="814"/>
      <c r="M107" s="814"/>
      <c r="N107" s="814"/>
      <c r="O107" s="814"/>
      <c r="P107" s="814"/>
      <c r="Q107" s="814"/>
      <c r="R107" s="814"/>
      <c r="S107" s="814"/>
      <c r="T107" s="814"/>
      <c r="U107" s="814"/>
      <c r="V107" s="814"/>
      <c r="W107" s="814"/>
      <c r="X107" s="816"/>
    </row>
    <row r="108" spans="1:24" s="579" customFormat="1" x14ac:dyDescent="0.2">
      <c r="A108" s="814"/>
      <c r="D108" s="814"/>
      <c r="E108" s="814"/>
      <c r="F108" s="815"/>
      <c r="G108" s="815"/>
      <c r="H108" s="814"/>
      <c r="I108" s="814"/>
      <c r="J108" s="814"/>
      <c r="K108" s="814"/>
      <c r="L108" s="814"/>
      <c r="M108" s="814"/>
      <c r="N108" s="814"/>
      <c r="O108" s="814"/>
      <c r="P108" s="814"/>
      <c r="Q108" s="814"/>
      <c r="R108" s="814"/>
      <c r="S108" s="814"/>
      <c r="T108" s="814"/>
      <c r="U108" s="814"/>
      <c r="V108" s="814"/>
      <c r="W108" s="814"/>
      <c r="X108" s="816"/>
    </row>
    <row r="109" spans="1:24" s="579" customFormat="1" x14ac:dyDescent="0.2">
      <c r="A109" s="814"/>
      <c r="D109" s="814"/>
      <c r="E109" s="814"/>
      <c r="F109" s="815"/>
      <c r="G109" s="815"/>
      <c r="H109" s="814"/>
      <c r="I109" s="814"/>
      <c r="J109" s="814"/>
      <c r="K109" s="814"/>
      <c r="L109" s="814"/>
      <c r="M109" s="814"/>
      <c r="N109" s="814"/>
      <c r="O109" s="814"/>
      <c r="P109" s="814"/>
      <c r="Q109" s="814"/>
      <c r="R109" s="814"/>
      <c r="S109" s="814"/>
      <c r="T109" s="814"/>
      <c r="U109" s="814"/>
      <c r="V109" s="814"/>
      <c r="W109" s="814"/>
      <c r="X109" s="816"/>
    </row>
    <row r="110" spans="1:24" s="579" customFormat="1" x14ac:dyDescent="0.2">
      <c r="A110" s="814"/>
      <c r="D110" s="814"/>
      <c r="E110" s="814"/>
      <c r="F110" s="815"/>
      <c r="G110" s="815"/>
      <c r="H110" s="814"/>
      <c r="I110" s="814"/>
      <c r="J110" s="814"/>
      <c r="K110" s="814"/>
      <c r="L110" s="814"/>
      <c r="M110" s="814"/>
      <c r="N110" s="814"/>
      <c r="O110" s="814"/>
      <c r="P110" s="814"/>
      <c r="Q110" s="814"/>
      <c r="R110" s="814"/>
      <c r="S110" s="814"/>
      <c r="T110" s="814"/>
      <c r="U110" s="814"/>
      <c r="V110" s="814"/>
      <c r="W110" s="814"/>
      <c r="X110" s="816"/>
    </row>
    <row r="111" spans="1:24" s="579" customFormat="1" x14ac:dyDescent="0.2">
      <c r="A111" s="814"/>
      <c r="D111" s="814"/>
      <c r="E111" s="814"/>
      <c r="F111" s="815"/>
      <c r="G111" s="815"/>
      <c r="H111" s="814"/>
      <c r="I111" s="814"/>
      <c r="J111" s="814"/>
      <c r="K111" s="814"/>
      <c r="L111" s="814"/>
      <c r="M111" s="814"/>
      <c r="N111" s="814"/>
      <c r="O111" s="814"/>
      <c r="P111" s="814"/>
      <c r="Q111" s="814"/>
      <c r="R111" s="814"/>
      <c r="S111" s="814"/>
      <c r="T111" s="814"/>
      <c r="U111" s="814"/>
      <c r="V111" s="814"/>
      <c r="W111" s="814"/>
      <c r="X111" s="816"/>
    </row>
    <row r="112" spans="1:24" s="579" customFormat="1" x14ac:dyDescent="0.2">
      <c r="A112" s="814"/>
      <c r="D112" s="814"/>
      <c r="E112" s="814"/>
      <c r="F112" s="815"/>
      <c r="G112" s="815"/>
      <c r="H112" s="814"/>
      <c r="I112" s="814"/>
      <c r="J112" s="814"/>
      <c r="K112" s="814"/>
      <c r="L112" s="814"/>
      <c r="M112" s="814"/>
      <c r="N112" s="814"/>
      <c r="O112" s="814"/>
      <c r="P112" s="814"/>
      <c r="Q112" s="814"/>
      <c r="R112" s="814"/>
      <c r="S112" s="814"/>
      <c r="T112" s="814"/>
      <c r="U112" s="814"/>
      <c r="V112" s="814"/>
      <c r="W112" s="814"/>
      <c r="X112" s="816"/>
    </row>
    <row r="113" spans="1:24" s="579" customFormat="1" x14ac:dyDescent="0.2">
      <c r="A113" s="814"/>
      <c r="D113" s="814"/>
      <c r="E113" s="814"/>
      <c r="F113" s="815"/>
      <c r="G113" s="815"/>
      <c r="H113" s="814"/>
      <c r="I113" s="814"/>
      <c r="J113" s="814"/>
      <c r="K113" s="814"/>
      <c r="L113" s="814"/>
      <c r="M113" s="814"/>
      <c r="N113" s="814"/>
      <c r="O113" s="814"/>
      <c r="P113" s="814"/>
      <c r="Q113" s="814"/>
      <c r="R113" s="814"/>
      <c r="S113" s="814"/>
      <c r="T113" s="814"/>
      <c r="U113" s="814"/>
      <c r="V113" s="814"/>
      <c r="W113" s="814"/>
      <c r="X113" s="816"/>
    </row>
    <row r="114" spans="1:24" s="579" customFormat="1" x14ac:dyDescent="0.2">
      <c r="A114" s="814"/>
      <c r="D114" s="814"/>
      <c r="E114" s="814"/>
      <c r="F114" s="815"/>
      <c r="G114" s="815"/>
      <c r="H114" s="814"/>
      <c r="I114" s="814"/>
      <c r="J114" s="814"/>
      <c r="K114" s="814"/>
      <c r="L114" s="814"/>
      <c r="M114" s="814"/>
      <c r="N114" s="814"/>
      <c r="O114" s="814"/>
      <c r="P114" s="814"/>
      <c r="Q114" s="814"/>
      <c r="R114" s="814"/>
      <c r="S114" s="814"/>
      <c r="T114" s="814"/>
      <c r="U114" s="814"/>
      <c r="V114" s="814"/>
      <c r="W114" s="814"/>
      <c r="X114" s="816"/>
    </row>
    <row r="115" spans="1:24" s="579" customFormat="1" x14ac:dyDescent="0.2">
      <c r="A115" s="814"/>
      <c r="D115" s="814"/>
      <c r="E115" s="814"/>
      <c r="F115" s="815"/>
      <c r="G115" s="815"/>
      <c r="H115" s="814"/>
      <c r="I115" s="814"/>
      <c r="J115" s="814"/>
      <c r="K115" s="814"/>
      <c r="L115" s="814"/>
      <c r="M115" s="814"/>
      <c r="N115" s="814"/>
      <c r="O115" s="814"/>
      <c r="P115" s="814"/>
      <c r="Q115" s="814"/>
      <c r="R115" s="814"/>
      <c r="S115" s="814"/>
      <c r="T115" s="814"/>
      <c r="U115" s="814"/>
      <c r="V115" s="814"/>
      <c r="W115" s="814"/>
      <c r="X115" s="816"/>
    </row>
    <row r="116" spans="1:24" s="579" customFormat="1" x14ac:dyDescent="0.2">
      <c r="A116" s="814"/>
      <c r="D116" s="814"/>
      <c r="E116" s="814"/>
      <c r="F116" s="815"/>
      <c r="G116" s="815"/>
      <c r="H116" s="814"/>
      <c r="I116" s="814"/>
      <c r="J116" s="814"/>
      <c r="K116" s="814"/>
      <c r="L116" s="814"/>
      <c r="M116" s="814"/>
      <c r="N116" s="814"/>
      <c r="O116" s="814"/>
      <c r="P116" s="814"/>
      <c r="Q116" s="814"/>
      <c r="R116" s="814"/>
      <c r="S116" s="814"/>
      <c r="T116" s="814"/>
      <c r="U116" s="814"/>
      <c r="V116" s="814"/>
      <c r="W116" s="814"/>
      <c r="X116" s="816"/>
    </row>
    <row r="117" spans="1:24" s="579" customFormat="1" x14ac:dyDescent="0.2">
      <c r="A117" s="814"/>
      <c r="D117" s="814"/>
      <c r="E117" s="814"/>
      <c r="F117" s="815"/>
      <c r="G117" s="815"/>
      <c r="H117" s="814"/>
      <c r="I117" s="814"/>
      <c r="J117" s="814"/>
      <c r="K117" s="814"/>
      <c r="L117" s="814"/>
      <c r="M117" s="814"/>
      <c r="N117" s="814"/>
      <c r="O117" s="814"/>
      <c r="P117" s="814"/>
      <c r="Q117" s="814"/>
      <c r="R117" s="814"/>
      <c r="S117" s="814"/>
      <c r="T117" s="814"/>
      <c r="U117" s="814"/>
      <c r="V117" s="814"/>
      <c r="W117" s="814"/>
      <c r="X117" s="816"/>
    </row>
    <row r="118" spans="1:24" s="579" customFormat="1" x14ac:dyDescent="0.2">
      <c r="A118" s="814"/>
      <c r="D118" s="814"/>
      <c r="E118" s="814"/>
      <c r="F118" s="815"/>
      <c r="G118" s="815"/>
      <c r="H118" s="814"/>
      <c r="I118" s="814"/>
      <c r="J118" s="814"/>
      <c r="K118" s="814"/>
      <c r="L118" s="814"/>
      <c r="M118" s="814"/>
      <c r="N118" s="814"/>
      <c r="O118" s="814"/>
      <c r="P118" s="814"/>
      <c r="Q118" s="814"/>
      <c r="R118" s="814"/>
      <c r="S118" s="814"/>
      <c r="T118" s="814"/>
      <c r="U118" s="814"/>
      <c r="V118" s="814"/>
      <c r="W118" s="814"/>
      <c r="X118" s="816"/>
    </row>
    <row r="119" spans="1:24" s="579" customFormat="1" x14ac:dyDescent="0.2">
      <c r="A119" s="814"/>
      <c r="D119" s="814"/>
      <c r="E119" s="814"/>
      <c r="F119" s="815"/>
      <c r="G119" s="815"/>
      <c r="H119" s="814"/>
      <c r="I119" s="814"/>
      <c r="J119" s="814"/>
      <c r="K119" s="814"/>
      <c r="L119" s="814"/>
      <c r="M119" s="814"/>
      <c r="N119" s="814"/>
      <c r="O119" s="814"/>
      <c r="P119" s="814"/>
      <c r="Q119" s="814"/>
      <c r="R119" s="814"/>
      <c r="S119" s="814"/>
      <c r="T119" s="814"/>
      <c r="U119" s="814"/>
      <c r="V119" s="814"/>
      <c r="W119" s="814"/>
      <c r="X119" s="816"/>
    </row>
    <row r="120" spans="1:24" s="579" customFormat="1" x14ac:dyDescent="0.2">
      <c r="A120" s="814"/>
      <c r="D120" s="814"/>
      <c r="E120" s="814"/>
      <c r="F120" s="815"/>
      <c r="G120" s="815"/>
      <c r="H120" s="814"/>
      <c r="I120" s="814"/>
      <c r="J120" s="814"/>
      <c r="K120" s="814"/>
      <c r="L120" s="814"/>
      <c r="M120" s="814"/>
      <c r="N120" s="814"/>
      <c r="O120" s="814"/>
      <c r="P120" s="814"/>
      <c r="Q120" s="814"/>
      <c r="R120" s="814"/>
      <c r="S120" s="814"/>
      <c r="T120" s="814"/>
      <c r="U120" s="814"/>
      <c r="V120" s="814"/>
      <c r="W120" s="814"/>
      <c r="X120" s="816"/>
    </row>
    <row r="121" spans="1:24" s="579" customFormat="1" x14ac:dyDescent="0.2">
      <c r="A121" s="814"/>
      <c r="D121" s="814"/>
      <c r="E121" s="814"/>
      <c r="F121" s="815"/>
      <c r="G121" s="815"/>
      <c r="H121" s="814"/>
      <c r="I121" s="814"/>
      <c r="J121" s="814"/>
      <c r="K121" s="814"/>
      <c r="L121" s="814"/>
      <c r="M121" s="814"/>
      <c r="N121" s="814"/>
      <c r="O121" s="814"/>
      <c r="P121" s="814"/>
      <c r="Q121" s="814"/>
      <c r="R121" s="814"/>
      <c r="S121" s="814"/>
      <c r="T121" s="814"/>
      <c r="U121" s="814"/>
      <c r="V121" s="814"/>
      <c r="W121" s="814"/>
      <c r="X121" s="816"/>
    </row>
    <row r="122" spans="1:24" s="579" customFormat="1" x14ac:dyDescent="0.2">
      <c r="A122" s="814"/>
      <c r="D122" s="814"/>
      <c r="E122" s="814"/>
      <c r="F122" s="815"/>
      <c r="G122" s="815"/>
      <c r="H122" s="814"/>
      <c r="I122" s="814"/>
      <c r="J122" s="814"/>
      <c r="K122" s="814"/>
      <c r="L122" s="814"/>
      <c r="M122" s="814"/>
      <c r="N122" s="814"/>
      <c r="O122" s="814"/>
      <c r="P122" s="814"/>
      <c r="Q122" s="814"/>
      <c r="R122" s="814"/>
      <c r="S122" s="814"/>
      <c r="T122" s="814"/>
      <c r="U122" s="814"/>
      <c r="V122" s="814"/>
      <c r="W122" s="814"/>
      <c r="X122" s="816"/>
    </row>
    <row r="123" spans="1:24" s="579" customFormat="1" x14ac:dyDescent="0.2">
      <c r="A123" s="814"/>
      <c r="D123" s="814"/>
      <c r="E123" s="814"/>
      <c r="F123" s="815"/>
      <c r="G123" s="815"/>
      <c r="H123" s="814"/>
      <c r="I123" s="814"/>
      <c r="J123" s="814"/>
      <c r="K123" s="814"/>
      <c r="L123" s="814"/>
      <c r="M123" s="814"/>
      <c r="N123" s="814"/>
      <c r="O123" s="814"/>
      <c r="P123" s="814"/>
      <c r="Q123" s="814"/>
      <c r="R123" s="814"/>
      <c r="S123" s="814"/>
      <c r="T123" s="814"/>
      <c r="U123" s="814"/>
      <c r="V123" s="814"/>
      <c r="W123" s="814"/>
      <c r="X123" s="816"/>
    </row>
    <row r="124" spans="1:24" s="579" customFormat="1" x14ac:dyDescent="0.2">
      <c r="A124" s="814"/>
      <c r="D124" s="814"/>
      <c r="E124" s="814"/>
      <c r="F124" s="815"/>
      <c r="G124" s="815"/>
      <c r="H124" s="814"/>
      <c r="I124" s="814"/>
      <c r="J124" s="814"/>
      <c r="K124" s="814"/>
      <c r="L124" s="814"/>
      <c r="M124" s="814"/>
      <c r="N124" s="814"/>
      <c r="O124" s="814"/>
      <c r="P124" s="814"/>
      <c r="Q124" s="814"/>
      <c r="R124" s="814"/>
      <c r="S124" s="814"/>
      <c r="T124" s="814"/>
      <c r="U124" s="814"/>
      <c r="V124" s="814"/>
      <c r="W124" s="814"/>
      <c r="X124" s="816"/>
    </row>
    <row r="125" spans="1:24" s="579" customFormat="1" x14ac:dyDescent="0.2">
      <c r="A125" s="814"/>
      <c r="D125" s="814"/>
      <c r="E125" s="814"/>
      <c r="F125" s="815"/>
      <c r="G125" s="815"/>
      <c r="H125" s="814"/>
      <c r="I125" s="814"/>
      <c r="J125" s="814"/>
      <c r="K125" s="814"/>
      <c r="L125" s="814"/>
      <c r="M125" s="814"/>
      <c r="N125" s="814"/>
      <c r="O125" s="814"/>
      <c r="P125" s="814"/>
      <c r="Q125" s="814"/>
      <c r="R125" s="814"/>
      <c r="S125" s="814"/>
      <c r="T125" s="814"/>
      <c r="U125" s="814"/>
      <c r="V125" s="814"/>
      <c r="W125" s="814"/>
      <c r="X125" s="816"/>
    </row>
    <row r="126" spans="1:24" s="579" customFormat="1" x14ac:dyDescent="0.2">
      <c r="A126" s="814"/>
      <c r="D126" s="814"/>
      <c r="E126" s="814"/>
      <c r="F126" s="815"/>
      <c r="G126" s="815"/>
      <c r="H126" s="814"/>
      <c r="I126" s="814"/>
      <c r="J126" s="814"/>
      <c r="K126" s="814"/>
      <c r="L126" s="814"/>
      <c r="M126" s="814"/>
      <c r="N126" s="814"/>
      <c r="O126" s="814"/>
      <c r="P126" s="814"/>
      <c r="Q126" s="814"/>
      <c r="R126" s="814"/>
      <c r="S126" s="814"/>
      <c r="T126" s="814"/>
      <c r="U126" s="814"/>
      <c r="V126" s="814"/>
      <c r="W126" s="814"/>
      <c r="X126" s="816"/>
    </row>
    <row r="127" spans="1:24" s="579" customFormat="1" x14ac:dyDescent="0.2">
      <c r="A127" s="814"/>
      <c r="D127" s="814"/>
      <c r="E127" s="814"/>
      <c r="F127" s="815"/>
      <c r="G127" s="815"/>
      <c r="H127" s="814"/>
      <c r="I127" s="814"/>
      <c r="J127" s="814"/>
      <c r="K127" s="814"/>
      <c r="L127" s="814"/>
      <c r="M127" s="814"/>
      <c r="N127" s="814"/>
      <c r="O127" s="814"/>
      <c r="P127" s="814"/>
      <c r="Q127" s="814"/>
      <c r="R127" s="814"/>
      <c r="S127" s="814"/>
      <c r="T127" s="814"/>
      <c r="U127" s="814"/>
      <c r="V127" s="814"/>
      <c r="W127" s="814"/>
      <c r="X127" s="816"/>
    </row>
    <row r="128" spans="1:24" s="579" customFormat="1" x14ac:dyDescent="0.2">
      <c r="A128" s="814"/>
      <c r="D128" s="814"/>
      <c r="E128" s="814"/>
      <c r="F128" s="815"/>
      <c r="G128" s="815"/>
      <c r="H128" s="814"/>
      <c r="I128" s="814"/>
      <c r="J128" s="814"/>
      <c r="K128" s="814"/>
      <c r="L128" s="814"/>
      <c r="M128" s="814"/>
      <c r="N128" s="814"/>
      <c r="O128" s="814"/>
      <c r="P128" s="814"/>
      <c r="Q128" s="814"/>
      <c r="R128" s="814"/>
      <c r="S128" s="814"/>
      <c r="T128" s="814"/>
      <c r="U128" s="814"/>
      <c r="V128" s="814"/>
      <c r="W128" s="814"/>
      <c r="X128" s="816"/>
    </row>
    <row r="129" spans="1:24" s="579" customFormat="1" x14ac:dyDescent="0.2">
      <c r="A129" s="814"/>
      <c r="D129" s="814"/>
      <c r="E129" s="814"/>
      <c r="F129" s="815"/>
      <c r="G129" s="815"/>
      <c r="H129" s="814"/>
      <c r="I129" s="814"/>
      <c r="J129" s="814"/>
      <c r="K129" s="814"/>
      <c r="L129" s="814"/>
      <c r="M129" s="814"/>
      <c r="N129" s="814"/>
      <c r="O129" s="814"/>
      <c r="P129" s="814"/>
      <c r="Q129" s="814"/>
      <c r="R129" s="814"/>
      <c r="S129" s="814"/>
      <c r="T129" s="814"/>
      <c r="U129" s="814"/>
      <c r="V129" s="814"/>
      <c r="W129" s="814"/>
      <c r="X129" s="816"/>
    </row>
    <row r="130" spans="1:24" s="579" customFormat="1" x14ac:dyDescent="0.2">
      <c r="A130" s="814"/>
      <c r="D130" s="814"/>
      <c r="E130" s="814"/>
      <c r="F130" s="815"/>
      <c r="G130" s="815"/>
      <c r="H130" s="814"/>
      <c r="I130" s="814"/>
      <c r="J130" s="814"/>
      <c r="K130" s="814"/>
      <c r="L130" s="814"/>
      <c r="M130" s="814"/>
      <c r="N130" s="814"/>
      <c r="O130" s="814"/>
      <c r="P130" s="814"/>
      <c r="Q130" s="814"/>
      <c r="R130" s="814"/>
      <c r="S130" s="814"/>
      <c r="T130" s="814"/>
      <c r="U130" s="814"/>
      <c r="V130" s="814"/>
      <c r="W130" s="814"/>
      <c r="X130" s="816"/>
    </row>
    <row r="131" spans="1:24" s="579" customFormat="1" x14ac:dyDescent="0.2">
      <c r="A131" s="814"/>
      <c r="D131" s="814"/>
      <c r="E131" s="814"/>
      <c r="F131" s="815"/>
      <c r="G131" s="815"/>
      <c r="H131" s="814"/>
      <c r="I131" s="814"/>
      <c r="J131" s="814"/>
      <c r="K131" s="814"/>
      <c r="L131" s="814"/>
      <c r="M131" s="814"/>
      <c r="N131" s="814"/>
      <c r="O131" s="814"/>
      <c r="P131" s="814"/>
      <c r="Q131" s="814"/>
      <c r="R131" s="814"/>
      <c r="S131" s="814"/>
      <c r="T131" s="814"/>
      <c r="U131" s="814"/>
      <c r="V131" s="814"/>
      <c r="W131" s="814"/>
      <c r="X131" s="816"/>
    </row>
    <row r="132" spans="1:24" s="579" customFormat="1" x14ac:dyDescent="0.2">
      <c r="A132" s="814"/>
      <c r="D132" s="814"/>
      <c r="E132" s="814"/>
      <c r="F132" s="815"/>
      <c r="G132" s="815"/>
      <c r="H132" s="814"/>
      <c r="I132" s="814"/>
      <c r="J132" s="814"/>
      <c r="K132" s="814"/>
      <c r="L132" s="814"/>
      <c r="M132" s="814"/>
      <c r="N132" s="814"/>
      <c r="O132" s="814"/>
      <c r="P132" s="814"/>
      <c r="Q132" s="814"/>
      <c r="R132" s="814"/>
      <c r="S132" s="814"/>
      <c r="T132" s="814"/>
      <c r="U132" s="814"/>
      <c r="V132" s="814"/>
      <c r="W132" s="814"/>
      <c r="X132" s="816"/>
    </row>
    <row r="133" spans="1:24" s="579" customFormat="1" x14ac:dyDescent="0.2">
      <c r="A133" s="814"/>
      <c r="D133" s="814"/>
      <c r="E133" s="814"/>
      <c r="F133" s="815"/>
      <c r="G133" s="815"/>
      <c r="H133" s="814"/>
      <c r="I133" s="814"/>
      <c r="J133" s="814"/>
      <c r="K133" s="814"/>
      <c r="L133" s="814"/>
      <c r="M133" s="814"/>
      <c r="N133" s="814"/>
      <c r="O133" s="814"/>
      <c r="P133" s="814"/>
      <c r="Q133" s="814"/>
      <c r="R133" s="814"/>
      <c r="S133" s="814"/>
      <c r="T133" s="814"/>
      <c r="U133" s="814"/>
      <c r="V133" s="814"/>
      <c r="W133" s="814"/>
      <c r="X133" s="816"/>
    </row>
    <row r="134" spans="1:24" s="579" customFormat="1" x14ac:dyDescent="0.2">
      <c r="A134" s="814"/>
      <c r="D134" s="814"/>
      <c r="E134" s="814"/>
      <c r="F134" s="815"/>
      <c r="G134" s="815"/>
      <c r="H134" s="814"/>
      <c r="I134" s="814"/>
      <c r="J134" s="814"/>
      <c r="K134" s="814"/>
      <c r="L134" s="814"/>
      <c r="M134" s="814"/>
      <c r="N134" s="814"/>
      <c r="O134" s="814"/>
      <c r="P134" s="814"/>
      <c r="Q134" s="814"/>
      <c r="R134" s="814"/>
      <c r="S134" s="814"/>
      <c r="T134" s="814"/>
      <c r="U134" s="814"/>
      <c r="V134" s="814"/>
      <c r="W134" s="814"/>
      <c r="X134" s="816"/>
    </row>
    <row r="135" spans="1:24" s="579" customFormat="1" x14ac:dyDescent="0.2">
      <c r="A135" s="814"/>
      <c r="D135" s="814"/>
      <c r="E135" s="814"/>
      <c r="F135" s="815"/>
      <c r="G135" s="815"/>
      <c r="H135" s="814"/>
      <c r="I135" s="814"/>
      <c r="J135" s="814"/>
      <c r="K135" s="814"/>
      <c r="L135" s="814"/>
      <c r="M135" s="814"/>
      <c r="N135" s="814"/>
      <c r="O135" s="814"/>
      <c r="P135" s="814"/>
      <c r="Q135" s="814"/>
      <c r="R135" s="814"/>
      <c r="S135" s="814"/>
      <c r="T135" s="814"/>
      <c r="U135" s="814"/>
      <c r="V135" s="814"/>
      <c r="W135" s="814"/>
      <c r="X135" s="816"/>
    </row>
    <row r="136" spans="1:24" s="579" customFormat="1" x14ac:dyDescent="0.2">
      <c r="A136" s="814"/>
      <c r="D136" s="814"/>
      <c r="E136" s="814"/>
      <c r="F136" s="815"/>
      <c r="G136" s="815"/>
      <c r="H136" s="814"/>
      <c r="I136" s="814"/>
      <c r="J136" s="814"/>
      <c r="K136" s="814"/>
      <c r="L136" s="814"/>
      <c r="M136" s="814"/>
      <c r="N136" s="814"/>
      <c r="O136" s="814"/>
      <c r="P136" s="814"/>
      <c r="Q136" s="814"/>
      <c r="R136" s="814"/>
      <c r="S136" s="814"/>
      <c r="T136" s="814"/>
      <c r="U136" s="814"/>
      <c r="V136" s="814"/>
      <c r="W136" s="814"/>
      <c r="X136" s="816"/>
    </row>
    <row r="137" spans="1:24" s="579" customFormat="1" x14ac:dyDescent="0.2">
      <c r="A137" s="814"/>
      <c r="D137" s="814"/>
      <c r="E137" s="814"/>
      <c r="F137" s="815"/>
      <c r="G137" s="815"/>
      <c r="H137" s="814"/>
      <c r="I137" s="814"/>
      <c r="J137" s="814"/>
      <c r="K137" s="814"/>
      <c r="L137" s="814"/>
      <c r="M137" s="814"/>
      <c r="N137" s="814"/>
      <c r="O137" s="814"/>
      <c r="P137" s="814"/>
      <c r="Q137" s="814"/>
      <c r="R137" s="814"/>
      <c r="S137" s="814"/>
      <c r="T137" s="814"/>
      <c r="U137" s="814"/>
      <c r="V137" s="814"/>
      <c r="W137" s="814"/>
      <c r="X137" s="816"/>
    </row>
    <row r="138" spans="1:24" s="579" customFormat="1" x14ac:dyDescent="0.2">
      <c r="A138" s="814"/>
      <c r="D138" s="814"/>
      <c r="E138" s="814"/>
      <c r="F138" s="815"/>
      <c r="G138" s="815"/>
      <c r="H138" s="814"/>
      <c r="I138" s="814"/>
      <c r="J138" s="814"/>
      <c r="K138" s="814"/>
      <c r="L138" s="814"/>
      <c r="M138" s="814"/>
      <c r="N138" s="814"/>
      <c r="O138" s="814"/>
      <c r="P138" s="814"/>
      <c r="Q138" s="814"/>
      <c r="R138" s="814"/>
      <c r="S138" s="814"/>
      <c r="T138" s="814"/>
      <c r="U138" s="814"/>
      <c r="V138" s="814"/>
      <c r="W138" s="814"/>
      <c r="X138" s="816"/>
    </row>
    <row r="139" spans="1:24" s="579" customFormat="1" x14ac:dyDescent="0.2">
      <c r="A139" s="814"/>
      <c r="D139" s="814"/>
      <c r="E139" s="814"/>
      <c r="F139" s="815"/>
      <c r="G139" s="815"/>
      <c r="H139" s="814"/>
      <c r="I139" s="814"/>
      <c r="J139" s="814"/>
      <c r="K139" s="814"/>
      <c r="L139" s="814"/>
      <c r="M139" s="814"/>
      <c r="N139" s="814"/>
      <c r="O139" s="814"/>
      <c r="P139" s="814"/>
      <c r="Q139" s="814"/>
      <c r="R139" s="814"/>
      <c r="S139" s="814"/>
      <c r="T139" s="814"/>
      <c r="U139" s="814"/>
      <c r="V139" s="814"/>
      <c r="W139" s="814"/>
      <c r="X139" s="816"/>
    </row>
    <row r="140" spans="1:24" s="579" customFormat="1" x14ac:dyDescent="0.2">
      <c r="A140" s="814"/>
      <c r="D140" s="814"/>
      <c r="E140" s="814"/>
      <c r="F140" s="815"/>
      <c r="G140" s="815"/>
      <c r="H140" s="814"/>
      <c r="I140" s="814"/>
      <c r="J140" s="814"/>
      <c r="K140" s="814"/>
      <c r="L140" s="814"/>
      <c r="M140" s="814"/>
      <c r="N140" s="814"/>
      <c r="O140" s="814"/>
      <c r="P140" s="814"/>
      <c r="Q140" s="814"/>
      <c r="R140" s="814"/>
      <c r="S140" s="814"/>
      <c r="T140" s="814"/>
      <c r="U140" s="814"/>
      <c r="V140" s="814"/>
      <c r="W140" s="814"/>
      <c r="X140" s="816"/>
    </row>
    <row r="141" spans="1:24" s="579" customFormat="1" x14ac:dyDescent="0.2">
      <c r="A141" s="814"/>
      <c r="D141" s="814"/>
      <c r="E141" s="814"/>
      <c r="F141" s="815"/>
      <c r="G141" s="815"/>
      <c r="H141" s="814"/>
      <c r="I141" s="814"/>
      <c r="J141" s="814"/>
      <c r="K141" s="814"/>
      <c r="L141" s="814"/>
      <c r="M141" s="814"/>
      <c r="N141" s="814"/>
      <c r="O141" s="814"/>
      <c r="P141" s="814"/>
      <c r="Q141" s="814"/>
      <c r="R141" s="814"/>
      <c r="S141" s="814"/>
      <c r="T141" s="814"/>
      <c r="U141" s="814"/>
      <c r="V141" s="814"/>
      <c r="W141" s="814"/>
      <c r="X141" s="816"/>
    </row>
    <row r="142" spans="1:24" s="579" customFormat="1" x14ac:dyDescent="0.2">
      <c r="A142" s="814"/>
      <c r="D142" s="814"/>
      <c r="E142" s="814"/>
      <c r="F142" s="815"/>
      <c r="G142" s="815"/>
      <c r="H142" s="814"/>
      <c r="I142" s="814"/>
      <c r="J142" s="814"/>
      <c r="K142" s="814"/>
      <c r="L142" s="814"/>
      <c r="M142" s="814"/>
      <c r="N142" s="814"/>
      <c r="O142" s="814"/>
      <c r="P142" s="814"/>
      <c r="Q142" s="814"/>
      <c r="R142" s="814"/>
      <c r="S142" s="814"/>
      <c r="T142" s="814"/>
      <c r="U142" s="814"/>
      <c r="V142" s="814"/>
      <c r="W142" s="814"/>
      <c r="X142" s="816"/>
    </row>
    <row r="143" spans="1:24" s="579" customFormat="1" x14ac:dyDescent="0.2">
      <c r="A143" s="814"/>
      <c r="D143" s="814"/>
      <c r="E143" s="814"/>
      <c r="F143" s="815"/>
      <c r="G143" s="815"/>
      <c r="H143" s="814"/>
      <c r="I143" s="814"/>
      <c r="J143" s="814"/>
      <c r="K143" s="814"/>
      <c r="L143" s="814"/>
      <c r="M143" s="814"/>
      <c r="N143" s="814"/>
      <c r="O143" s="814"/>
      <c r="P143" s="814"/>
      <c r="Q143" s="814"/>
      <c r="R143" s="814"/>
      <c r="S143" s="814"/>
      <c r="T143" s="814"/>
      <c r="U143" s="814"/>
      <c r="V143" s="814"/>
      <c r="W143" s="814"/>
      <c r="X143" s="816"/>
    </row>
    <row r="144" spans="1:24" s="579" customFormat="1" x14ac:dyDescent="0.2">
      <c r="A144" s="814"/>
      <c r="D144" s="814"/>
      <c r="E144" s="814"/>
      <c r="F144" s="815"/>
      <c r="G144" s="815"/>
      <c r="H144" s="814"/>
      <c r="I144" s="814"/>
      <c r="J144" s="814"/>
      <c r="K144" s="814"/>
      <c r="L144" s="814"/>
      <c r="M144" s="814"/>
      <c r="N144" s="814"/>
      <c r="O144" s="814"/>
      <c r="P144" s="814"/>
      <c r="Q144" s="814"/>
      <c r="R144" s="814"/>
      <c r="S144" s="814"/>
      <c r="T144" s="814"/>
      <c r="U144" s="814"/>
      <c r="V144" s="814"/>
      <c r="W144" s="814"/>
      <c r="X144" s="816"/>
    </row>
    <row r="145" spans="1:24" s="579" customFormat="1" x14ac:dyDescent="0.2">
      <c r="A145" s="814"/>
      <c r="D145" s="814"/>
      <c r="E145" s="814"/>
      <c r="F145" s="815"/>
      <c r="G145" s="815"/>
      <c r="H145" s="814"/>
      <c r="I145" s="814"/>
      <c r="J145" s="814"/>
      <c r="K145" s="814"/>
      <c r="L145" s="814"/>
      <c r="M145" s="814"/>
      <c r="N145" s="814"/>
      <c r="O145" s="814"/>
      <c r="P145" s="814"/>
      <c r="Q145" s="814"/>
      <c r="R145" s="814"/>
      <c r="S145" s="814"/>
      <c r="T145" s="814"/>
      <c r="U145" s="814"/>
      <c r="V145" s="814"/>
      <c r="W145" s="814"/>
      <c r="X145" s="816"/>
    </row>
    <row r="146" spans="1:24" s="579" customFormat="1" x14ac:dyDescent="0.2">
      <c r="A146" s="814"/>
      <c r="D146" s="814"/>
      <c r="E146" s="814"/>
      <c r="F146" s="815"/>
      <c r="G146" s="815"/>
      <c r="H146" s="814"/>
      <c r="I146" s="814"/>
      <c r="J146" s="814"/>
      <c r="K146" s="814"/>
      <c r="L146" s="814"/>
      <c r="M146" s="814"/>
      <c r="N146" s="814"/>
      <c r="O146" s="814"/>
      <c r="P146" s="814"/>
      <c r="Q146" s="814"/>
      <c r="R146" s="814"/>
      <c r="S146" s="814"/>
      <c r="T146" s="814"/>
      <c r="U146" s="814"/>
      <c r="V146" s="814"/>
      <c r="W146" s="814"/>
      <c r="X146" s="816"/>
    </row>
    <row r="147" spans="1:24" s="579" customFormat="1" x14ac:dyDescent="0.2">
      <c r="A147" s="814"/>
      <c r="D147" s="814"/>
      <c r="E147" s="814"/>
      <c r="F147" s="815"/>
      <c r="G147" s="815"/>
      <c r="H147" s="814"/>
      <c r="I147" s="814"/>
      <c r="J147" s="814"/>
      <c r="K147" s="814"/>
      <c r="L147" s="814"/>
      <c r="M147" s="814"/>
      <c r="N147" s="814"/>
      <c r="O147" s="814"/>
      <c r="P147" s="814"/>
      <c r="Q147" s="814"/>
      <c r="R147" s="814"/>
      <c r="S147" s="814"/>
      <c r="T147" s="814"/>
      <c r="U147" s="814"/>
      <c r="V147" s="814"/>
      <c r="W147" s="814"/>
      <c r="X147" s="816"/>
    </row>
    <row r="148" spans="1:24" s="579" customFormat="1" x14ac:dyDescent="0.2">
      <c r="A148" s="814"/>
      <c r="D148" s="814"/>
      <c r="E148" s="814"/>
      <c r="F148" s="815"/>
      <c r="G148" s="815"/>
      <c r="H148" s="814"/>
      <c r="I148" s="814"/>
      <c r="J148" s="814"/>
      <c r="K148" s="814"/>
      <c r="L148" s="814"/>
      <c r="M148" s="814"/>
      <c r="N148" s="814"/>
      <c r="O148" s="814"/>
      <c r="P148" s="814"/>
      <c r="Q148" s="814"/>
      <c r="R148" s="814"/>
      <c r="S148" s="814"/>
      <c r="T148" s="814"/>
      <c r="U148" s="814"/>
      <c r="V148" s="814"/>
      <c r="W148" s="814"/>
      <c r="X148" s="816"/>
    </row>
    <row r="149" spans="1:24" s="579" customFormat="1" x14ac:dyDescent="0.2">
      <c r="A149" s="814"/>
      <c r="D149" s="814"/>
      <c r="E149" s="814"/>
      <c r="F149" s="815"/>
      <c r="G149" s="815"/>
      <c r="H149" s="814"/>
      <c r="I149" s="814"/>
      <c r="J149" s="814"/>
      <c r="K149" s="814"/>
      <c r="L149" s="814"/>
      <c r="M149" s="814"/>
      <c r="N149" s="814"/>
      <c r="O149" s="814"/>
      <c r="P149" s="814"/>
      <c r="Q149" s="814"/>
      <c r="R149" s="814"/>
      <c r="S149" s="814"/>
      <c r="T149" s="814"/>
      <c r="U149" s="814"/>
      <c r="V149" s="814"/>
      <c r="W149" s="814"/>
      <c r="X149" s="816"/>
    </row>
    <row r="150" spans="1:24" s="579" customFormat="1" x14ac:dyDescent="0.2">
      <c r="A150" s="814"/>
      <c r="D150" s="814"/>
      <c r="E150" s="814"/>
      <c r="F150" s="815"/>
      <c r="G150" s="815"/>
      <c r="H150" s="814"/>
      <c r="I150" s="814"/>
      <c r="J150" s="814"/>
      <c r="K150" s="814"/>
      <c r="L150" s="814"/>
      <c r="M150" s="814"/>
      <c r="N150" s="814"/>
      <c r="O150" s="814"/>
      <c r="P150" s="814"/>
      <c r="Q150" s="814"/>
      <c r="R150" s="814"/>
      <c r="S150" s="814"/>
      <c r="T150" s="814"/>
      <c r="U150" s="814"/>
      <c r="V150" s="814"/>
      <c r="W150" s="814"/>
      <c r="X150" s="816"/>
    </row>
    <row r="151" spans="1:24" s="579" customFormat="1" x14ac:dyDescent="0.2">
      <c r="A151" s="814"/>
      <c r="D151" s="814"/>
      <c r="E151" s="814"/>
      <c r="F151" s="815"/>
      <c r="G151" s="815"/>
      <c r="H151" s="814"/>
      <c r="I151" s="814"/>
      <c r="J151" s="814"/>
      <c r="K151" s="814"/>
      <c r="L151" s="814"/>
      <c r="M151" s="814"/>
      <c r="N151" s="814"/>
      <c r="O151" s="814"/>
      <c r="P151" s="814"/>
      <c r="Q151" s="814"/>
      <c r="R151" s="814"/>
      <c r="S151" s="814"/>
      <c r="T151" s="814"/>
      <c r="U151" s="814"/>
      <c r="V151" s="814"/>
      <c r="W151" s="814"/>
      <c r="X151" s="816"/>
    </row>
    <row r="152" spans="1:24" s="579" customFormat="1" x14ac:dyDescent="0.2">
      <c r="A152" s="814"/>
      <c r="D152" s="814"/>
      <c r="E152" s="814"/>
      <c r="F152" s="815"/>
      <c r="G152" s="815"/>
      <c r="H152" s="814"/>
      <c r="I152" s="814"/>
      <c r="J152" s="814"/>
      <c r="K152" s="814"/>
      <c r="L152" s="814"/>
      <c r="M152" s="814"/>
      <c r="N152" s="814"/>
      <c r="O152" s="814"/>
      <c r="P152" s="814"/>
      <c r="Q152" s="814"/>
      <c r="R152" s="814"/>
      <c r="S152" s="814"/>
      <c r="T152" s="814"/>
      <c r="U152" s="814"/>
      <c r="V152" s="814"/>
      <c r="W152" s="814"/>
      <c r="X152" s="816"/>
    </row>
    <row r="153" spans="1:24" s="579" customFormat="1" x14ac:dyDescent="0.2">
      <c r="A153" s="814"/>
      <c r="D153" s="814"/>
      <c r="E153" s="814"/>
      <c r="F153" s="815"/>
      <c r="G153" s="815"/>
      <c r="H153" s="814"/>
      <c r="I153" s="814"/>
      <c r="J153" s="814"/>
      <c r="K153" s="814"/>
      <c r="L153" s="814"/>
      <c r="M153" s="814"/>
      <c r="N153" s="814"/>
      <c r="O153" s="814"/>
      <c r="P153" s="814"/>
      <c r="Q153" s="814"/>
      <c r="R153" s="814"/>
      <c r="S153" s="814"/>
      <c r="T153" s="814"/>
      <c r="U153" s="814"/>
      <c r="V153" s="814"/>
      <c r="W153" s="814"/>
      <c r="X153" s="816"/>
    </row>
    <row r="154" spans="1:24" s="579" customFormat="1" x14ac:dyDescent="0.2">
      <c r="A154" s="814"/>
      <c r="D154" s="814"/>
      <c r="E154" s="814"/>
      <c r="F154" s="815"/>
      <c r="G154" s="815"/>
      <c r="H154" s="814"/>
      <c r="I154" s="814"/>
      <c r="J154" s="814"/>
      <c r="K154" s="814"/>
      <c r="L154" s="814"/>
      <c r="M154" s="814"/>
      <c r="N154" s="814"/>
      <c r="O154" s="814"/>
      <c r="P154" s="814"/>
      <c r="Q154" s="814"/>
      <c r="R154" s="814"/>
      <c r="S154" s="814"/>
      <c r="T154" s="814"/>
      <c r="U154" s="814"/>
      <c r="V154" s="814"/>
      <c r="W154" s="814"/>
      <c r="X154" s="816"/>
    </row>
    <row r="155" spans="1:24" s="579" customFormat="1" x14ac:dyDescent="0.2">
      <c r="A155" s="814"/>
      <c r="D155" s="814"/>
      <c r="E155" s="814"/>
      <c r="F155" s="815"/>
      <c r="G155" s="815"/>
      <c r="H155" s="814"/>
      <c r="I155" s="814"/>
      <c r="J155" s="814"/>
      <c r="K155" s="814"/>
      <c r="L155" s="814"/>
      <c r="M155" s="814"/>
      <c r="N155" s="814"/>
      <c r="O155" s="814"/>
      <c r="P155" s="814"/>
      <c r="Q155" s="814"/>
      <c r="R155" s="814"/>
      <c r="S155" s="814"/>
      <c r="T155" s="814"/>
      <c r="U155" s="814"/>
      <c r="V155" s="814"/>
      <c r="W155" s="814"/>
      <c r="X155" s="816"/>
    </row>
    <row r="156" spans="1:24" s="579" customFormat="1" x14ac:dyDescent="0.2">
      <c r="A156" s="814"/>
      <c r="D156" s="814"/>
      <c r="E156" s="814"/>
      <c r="F156" s="815"/>
      <c r="G156" s="815"/>
      <c r="H156" s="814"/>
      <c r="I156" s="814"/>
      <c r="J156" s="814"/>
      <c r="K156" s="814"/>
      <c r="L156" s="814"/>
      <c r="M156" s="814"/>
      <c r="N156" s="814"/>
      <c r="O156" s="814"/>
      <c r="P156" s="814"/>
      <c r="Q156" s="814"/>
      <c r="R156" s="814"/>
      <c r="S156" s="814"/>
      <c r="T156" s="814"/>
      <c r="U156" s="814"/>
      <c r="V156" s="814"/>
      <c r="W156" s="814"/>
      <c r="X156" s="816"/>
    </row>
    <row r="157" spans="1:24" s="579" customFormat="1" x14ac:dyDescent="0.2">
      <c r="A157" s="814"/>
      <c r="D157" s="814"/>
      <c r="E157" s="814"/>
      <c r="F157" s="815"/>
      <c r="G157" s="815"/>
      <c r="H157" s="814"/>
      <c r="I157" s="814"/>
      <c r="J157" s="814"/>
      <c r="K157" s="814"/>
      <c r="L157" s="814"/>
      <c r="M157" s="814"/>
      <c r="N157" s="814"/>
      <c r="O157" s="814"/>
      <c r="P157" s="814"/>
      <c r="Q157" s="814"/>
      <c r="R157" s="814"/>
      <c r="S157" s="814"/>
      <c r="T157" s="814"/>
      <c r="U157" s="814"/>
      <c r="V157" s="814"/>
      <c r="W157" s="814"/>
      <c r="X157" s="816"/>
    </row>
    <row r="158" spans="1:24" s="579" customFormat="1" x14ac:dyDescent="0.2">
      <c r="A158" s="814"/>
      <c r="D158" s="814"/>
      <c r="E158" s="814"/>
      <c r="F158" s="815"/>
      <c r="G158" s="815"/>
      <c r="H158" s="814"/>
      <c r="I158" s="814"/>
      <c r="J158" s="814"/>
      <c r="K158" s="814"/>
      <c r="L158" s="814"/>
      <c r="M158" s="814"/>
      <c r="N158" s="814"/>
      <c r="O158" s="814"/>
      <c r="P158" s="814"/>
      <c r="Q158" s="814"/>
      <c r="R158" s="814"/>
      <c r="S158" s="814"/>
      <c r="T158" s="814"/>
      <c r="U158" s="814"/>
      <c r="V158" s="814"/>
      <c r="W158" s="814"/>
      <c r="X158" s="816"/>
    </row>
    <row r="159" spans="1:24" s="579" customFormat="1" x14ac:dyDescent="0.2">
      <c r="A159" s="814"/>
      <c r="D159" s="814"/>
      <c r="E159" s="814"/>
      <c r="F159" s="815"/>
      <c r="G159" s="815"/>
      <c r="H159" s="814"/>
      <c r="I159" s="814"/>
      <c r="J159" s="814"/>
      <c r="K159" s="814"/>
      <c r="L159" s="814"/>
      <c r="M159" s="814"/>
      <c r="N159" s="814"/>
      <c r="O159" s="814"/>
      <c r="P159" s="814"/>
      <c r="Q159" s="814"/>
      <c r="R159" s="814"/>
      <c r="S159" s="814"/>
      <c r="T159" s="814"/>
      <c r="U159" s="814"/>
      <c r="V159" s="814"/>
      <c r="W159" s="814"/>
      <c r="X159" s="816"/>
    </row>
    <row r="160" spans="1:24" s="579" customFormat="1" x14ac:dyDescent="0.2">
      <c r="A160" s="814"/>
      <c r="D160" s="814"/>
      <c r="E160" s="814"/>
      <c r="F160" s="815"/>
      <c r="G160" s="815"/>
      <c r="H160" s="814"/>
      <c r="I160" s="814"/>
      <c r="J160" s="814"/>
      <c r="K160" s="814"/>
      <c r="L160" s="814"/>
      <c r="M160" s="814"/>
      <c r="N160" s="814"/>
      <c r="O160" s="814"/>
      <c r="P160" s="814"/>
      <c r="Q160" s="814"/>
      <c r="R160" s="814"/>
      <c r="S160" s="814"/>
      <c r="T160" s="814"/>
      <c r="U160" s="814"/>
      <c r="V160" s="814"/>
      <c r="W160" s="814"/>
      <c r="X160" s="816"/>
    </row>
    <row r="161" spans="1:24" s="579" customFormat="1" x14ac:dyDescent="0.2">
      <c r="A161" s="814"/>
      <c r="D161" s="814"/>
      <c r="E161" s="814"/>
      <c r="F161" s="815"/>
      <c r="G161" s="815"/>
      <c r="H161" s="814"/>
      <c r="I161" s="814"/>
      <c r="J161" s="814"/>
      <c r="K161" s="814"/>
      <c r="L161" s="814"/>
      <c r="M161" s="814"/>
      <c r="N161" s="814"/>
      <c r="O161" s="814"/>
      <c r="P161" s="814"/>
      <c r="Q161" s="814"/>
      <c r="R161" s="814"/>
      <c r="S161" s="814"/>
      <c r="T161" s="814"/>
      <c r="U161" s="814"/>
      <c r="V161" s="814"/>
      <c r="W161" s="814"/>
      <c r="X161" s="816"/>
    </row>
    <row r="162" spans="1:24" s="579" customFormat="1" x14ac:dyDescent="0.2">
      <c r="A162" s="814"/>
      <c r="D162" s="814"/>
      <c r="E162" s="814"/>
      <c r="F162" s="815"/>
      <c r="G162" s="815"/>
      <c r="H162" s="814"/>
      <c r="I162" s="814"/>
      <c r="J162" s="814"/>
      <c r="K162" s="814"/>
      <c r="L162" s="814"/>
      <c r="M162" s="814"/>
      <c r="N162" s="814"/>
      <c r="O162" s="814"/>
      <c r="P162" s="814"/>
      <c r="Q162" s="814"/>
      <c r="R162" s="814"/>
      <c r="S162" s="814"/>
      <c r="T162" s="814"/>
      <c r="U162" s="814"/>
      <c r="V162" s="814"/>
      <c r="W162" s="814"/>
      <c r="X162" s="816"/>
    </row>
    <row r="163" spans="1:24" s="579" customFormat="1" x14ac:dyDescent="0.2">
      <c r="A163" s="814"/>
      <c r="D163" s="814"/>
      <c r="E163" s="814"/>
      <c r="F163" s="815"/>
      <c r="G163" s="815"/>
      <c r="H163" s="814"/>
      <c r="I163" s="814"/>
      <c r="J163" s="814"/>
      <c r="K163" s="814"/>
      <c r="L163" s="814"/>
      <c r="M163" s="814"/>
      <c r="N163" s="814"/>
      <c r="O163" s="814"/>
      <c r="P163" s="814"/>
      <c r="Q163" s="814"/>
      <c r="R163" s="814"/>
      <c r="S163" s="814"/>
      <c r="T163" s="814"/>
      <c r="U163" s="814"/>
      <c r="V163" s="814"/>
      <c r="W163" s="814"/>
      <c r="X163" s="816"/>
    </row>
    <row r="164" spans="1:24" s="579" customFormat="1" x14ac:dyDescent="0.2">
      <c r="A164" s="814"/>
      <c r="D164" s="814"/>
      <c r="E164" s="814"/>
      <c r="F164" s="815"/>
      <c r="G164" s="815"/>
      <c r="H164" s="814"/>
      <c r="I164" s="814"/>
      <c r="J164" s="814"/>
      <c r="K164" s="814"/>
      <c r="L164" s="814"/>
      <c r="M164" s="814"/>
      <c r="N164" s="814"/>
      <c r="O164" s="814"/>
      <c r="P164" s="814"/>
      <c r="Q164" s="814"/>
      <c r="R164" s="814"/>
      <c r="S164" s="814"/>
      <c r="T164" s="814"/>
      <c r="U164" s="814"/>
      <c r="V164" s="814"/>
      <c r="W164" s="814"/>
      <c r="X164" s="816"/>
    </row>
    <row r="165" spans="1:24" s="579" customFormat="1" x14ac:dyDescent="0.2">
      <c r="A165" s="814"/>
      <c r="D165" s="814"/>
      <c r="E165" s="814"/>
      <c r="F165" s="815"/>
      <c r="G165" s="815"/>
      <c r="H165" s="814"/>
      <c r="I165" s="814"/>
      <c r="J165" s="814"/>
      <c r="K165" s="814"/>
      <c r="L165" s="814"/>
      <c r="M165" s="814"/>
      <c r="N165" s="814"/>
      <c r="O165" s="814"/>
      <c r="P165" s="814"/>
      <c r="Q165" s="814"/>
      <c r="R165" s="814"/>
      <c r="S165" s="814"/>
      <c r="T165" s="814"/>
      <c r="U165" s="814"/>
      <c r="V165" s="814"/>
      <c r="W165" s="814"/>
      <c r="X165" s="816"/>
    </row>
    <row r="166" spans="1:24" s="579" customFormat="1" x14ac:dyDescent="0.2">
      <c r="A166" s="814"/>
      <c r="D166" s="814"/>
      <c r="E166" s="814"/>
      <c r="F166" s="815"/>
      <c r="G166" s="815"/>
      <c r="H166" s="814"/>
      <c r="I166" s="814"/>
      <c r="J166" s="814"/>
      <c r="K166" s="814"/>
      <c r="L166" s="814"/>
      <c r="M166" s="814"/>
      <c r="N166" s="814"/>
      <c r="O166" s="814"/>
      <c r="P166" s="814"/>
      <c r="Q166" s="814"/>
      <c r="R166" s="814"/>
      <c r="S166" s="814"/>
      <c r="T166" s="814"/>
      <c r="U166" s="814"/>
      <c r="V166" s="814"/>
      <c r="W166" s="814"/>
      <c r="X166" s="816"/>
    </row>
    <row r="167" spans="1:24" s="579" customFormat="1" x14ac:dyDescent="0.2">
      <c r="A167" s="814"/>
      <c r="D167" s="814"/>
      <c r="E167" s="814"/>
      <c r="F167" s="815"/>
      <c r="G167" s="815"/>
      <c r="H167" s="814"/>
      <c r="I167" s="814"/>
      <c r="J167" s="814"/>
      <c r="K167" s="814"/>
      <c r="L167" s="814"/>
      <c r="M167" s="814"/>
      <c r="N167" s="814"/>
      <c r="O167" s="814"/>
      <c r="P167" s="814"/>
      <c r="Q167" s="814"/>
      <c r="R167" s="814"/>
      <c r="S167" s="814"/>
      <c r="T167" s="814"/>
      <c r="U167" s="814"/>
      <c r="V167" s="814"/>
      <c r="W167" s="814"/>
      <c r="X167" s="816"/>
    </row>
    <row r="168" spans="1:24" s="579" customFormat="1" x14ac:dyDescent="0.2">
      <c r="A168" s="814"/>
      <c r="D168" s="814"/>
      <c r="E168" s="814"/>
      <c r="F168" s="815"/>
      <c r="G168" s="815"/>
      <c r="H168" s="814"/>
      <c r="I168" s="814"/>
      <c r="J168" s="814"/>
      <c r="K168" s="814"/>
      <c r="L168" s="814"/>
      <c r="M168" s="814"/>
      <c r="N168" s="814"/>
      <c r="O168" s="814"/>
      <c r="P168" s="814"/>
      <c r="Q168" s="814"/>
      <c r="R168" s="814"/>
      <c r="S168" s="814"/>
      <c r="T168" s="814"/>
      <c r="U168" s="814"/>
      <c r="V168" s="814"/>
      <c r="W168" s="814"/>
      <c r="X168" s="816"/>
    </row>
    <row r="169" spans="1:24" s="579" customFormat="1" x14ac:dyDescent="0.2">
      <c r="A169" s="814"/>
      <c r="D169" s="814"/>
      <c r="E169" s="814"/>
      <c r="F169" s="815"/>
      <c r="G169" s="815"/>
      <c r="H169" s="814"/>
      <c r="I169" s="814"/>
      <c r="J169" s="814"/>
      <c r="K169" s="814"/>
      <c r="L169" s="814"/>
      <c r="M169" s="814"/>
      <c r="N169" s="814"/>
      <c r="O169" s="814"/>
      <c r="P169" s="814"/>
      <c r="Q169" s="814"/>
      <c r="R169" s="814"/>
      <c r="S169" s="814"/>
      <c r="T169" s="814"/>
      <c r="U169" s="814"/>
      <c r="V169" s="814"/>
      <c r="W169" s="814"/>
      <c r="X169" s="816"/>
    </row>
    <row r="170" spans="1:24" s="579" customFormat="1" x14ac:dyDescent="0.2">
      <c r="A170" s="814"/>
      <c r="D170" s="814"/>
      <c r="E170" s="814"/>
      <c r="F170" s="815"/>
      <c r="G170" s="815"/>
      <c r="H170" s="814"/>
      <c r="I170" s="814"/>
      <c r="J170" s="814"/>
      <c r="K170" s="814"/>
      <c r="L170" s="814"/>
      <c r="M170" s="814"/>
      <c r="N170" s="814"/>
      <c r="O170" s="814"/>
      <c r="P170" s="814"/>
      <c r="Q170" s="814"/>
      <c r="R170" s="814"/>
      <c r="S170" s="814"/>
      <c r="T170" s="814"/>
      <c r="U170" s="814"/>
      <c r="V170" s="814"/>
      <c r="W170" s="814"/>
      <c r="X170" s="816"/>
    </row>
    <row r="171" spans="1:24" s="579" customFormat="1" x14ac:dyDescent="0.2">
      <c r="A171" s="814"/>
      <c r="D171" s="814"/>
      <c r="E171" s="814"/>
      <c r="F171" s="815"/>
      <c r="G171" s="815"/>
      <c r="H171" s="814"/>
      <c r="I171" s="814"/>
      <c r="J171" s="814"/>
      <c r="K171" s="814"/>
      <c r="L171" s="814"/>
      <c r="M171" s="814"/>
      <c r="N171" s="814"/>
      <c r="O171" s="814"/>
      <c r="P171" s="814"/>
      <c r="Q171" s="814"/>
      <c r="R171" s="814"/>
      <c r="S171" s="814"/>
      <c r="T171" s="814"/>
      <c r="U171" s="814"/>
      <c r="V171" s="814"/>
      <c r="W171" s="814"/>
      <c r="X171" s="816"/>
    </row>
    <row r="172" spans="1:24" s="579" customFormat="1" x14ac:dyDescent="0.2">
      <c r="A172" s="814"/>
      <c r="D172" s="814"/>
      <c r="E172" s="814"/>
      <c r="F172" s="815"/>
      <c r="G172" s="815"/>
      <c r="H172" s="814"/>
      <c r="I172" s="814"/>
      <c r="J172" s="814"/>
      <c r="K172" s="814"/>
      <c r="L172" s="814"/>
      <c r="M172" s="814"/>
      <c r="N172" s="814"/>
      <c r="O172" s="814"/>
      <c r="P172" s="814"/>
      <c r="Q172" s="814"/>
      <c r="R172" s="814"/>
      <c r="S172" s="814"/>
      <c r="T172" s="814"/>
      <c r="U172" s="814"/>
      <c r="V172" s="814"/>
      <c r="W172" s="814"/>
      <c r="X172" s="816"/>
    </row>
    <row r="173" spans="1:24" s="579" customFormat="1" x14ac:dyDescent="0.2">
      <c r="A173" s="814"/>
      <c r="D173" s="814"/>
      <c r="E173" s="814"/>
      <c r="F173" s="815"/>
      <c r="G173" s="815"/>
      <c r="H173" s="814"/>
      <c r="I173" s="814"/>
      <c r="J173" s="814"/>
      <c r="K173" s="814"/>
      <c r="L173" s="814"/>
      <c r="M173" s="814"/>
      <c r="N173" s="814"/>
      <c r="O173" s="814"/>
      <c r="P173" s="814"/>
      <c r="Q173" s="814"/>
      <c r="R173" s="814"/>
      <c r="S173" s="814"/>
      <c r="T173" s="814"/>
      <c r="U173" s="814"/>
      <c r="V173" s="814"/>
      <c r="W173" s="814"/>
      <c r="X173" s="816"/>
    </row>
    <row r="174" spans="1:24" s="579" customFormat="1" x14ac:dyDescent="0.2">
      <c r="A174" s="814"/>
      <c r="D174" s="814"/>
      <c r="E174" s="814"/>
      <c r="F174" s="815"/>
      <c r="G174" s="815"/>
      <c r="H174" s="814"/>
      <c r="I174" s="814"/>
      <c r="J174" s="814"/>
      <c r="K174" s="814"/>
      <c r="L174" s="814"/>
      <c r="M174" s="814"/>
      <c r="N174" s="814"/>
      <c r="O174" s="814"/>
      <c r="P174" s="814"/>
      <c r="Q174" s="814"/>
      <c r="R174" s="814"/>
      <c r="S174" s="814"/>
      <c r="T174" s="814"/>
      <c r="U174" s="814"/>
      <c r="V174" s="814"/>
      <c r="W174" s="814"/>
      <c r="X174" s="816"/>
    </row>
    <row r="175" spans="1:24" s="579" customFormat="1" x14ac:dyDescent="0.2">
      <c r="A175" s="814"/>
      <c r="D175" s="814"/>
      <c r="E175" s="814"/>
      <c r="F175" s="815"/>
      <c r="G175" s="815"/>
      <c r="H175" s="814"/>
      <c r="I175" s="814"/>
      <c r="J175" s="814"/>
      <c r="K175" s="814"/>
      <c r="L175" s="814"/>
      <c r="M175" s="814"/>
      <c r="N175" s="814"/>
      <c r="O175" s="814"/>
      <c r="P175" s="814"/>
      <c r="Q175" s="814"/>
      <c r="R175" s="814"/>
      <c r="S175" s="814"/>
      <c r="T175" s="814"/>
      <c r="U175" s="814"/>
      <c r="V175" s="814"/>
      <c r="W175" s="814"/>
      <c r="X175" s="816"/>
    </row>
    <row r="176" spans="1:24" s="579" customFormat="1" x14ac:dyDescent="0.2">
      <c r="A176" s="814"/>
      <c r="D176" s="814"/>
      <c r="E176" s="814"/>
      <c r="F176" s="815"/>
      <c r="G176" s="815"/>
      <c r="H176" s="814"/>
      <c r="I176" s="814"/>
      <c r="J176" s="814"/>
      <c r="K176" s="814"/>
      <c r="L176" s="814"/>
      <c r="M176" s="814"/>
      <c r="N176" s="814"/>
      <c r="O176" s="814"/>
      <c r="P176" s="814"/>
      <c r="Q176" s="814"/>
      <c r="R176" s="814"/>
      <c r="S176" s="814"/>
      <c r="T176" s="814"/>
      <c r="U176" s="814"/>
      <c r="V176" s="814"/>
      <c r="W176" s="814"/>
      <c r="X176" s="816"/>
    </row>
    <row r="177" spans="1:24" s="579" customFormat="1" x14ac:dyDescent="0.2">
      <c r="A177" s="814"/>
      <c r="D177" s="814"/>
      <c r="E177" s="814"/>
      <c r="F177" s="815"/>
      <c r="G177" s="815"/>
      <c r="H177" s="814"/>
      <c r="I177" s="814"/>
      <c r="J177" s="814"/>
      <c r="K177" s="814"/>
      <c r="L177" s="814"/>
      <c r="M177" s="814"/>
      <c r="N177" s="814"/>
      <c r="O177" s="814"/>
      <c r="P177" s="814"/>
      <c r="Q177" s="814"/>
      <c r="R177" s="814"/>
      <c r="S177" s="814"/>
      <c r="T177" s="814"/>
      <c r="U177" s="814"/>
      <c r="V177" s="814"/>
      <c r="W177" s="814"/>
      <c r="X177" s="816"/>
    </row>
    <row r="178" spans="1:24" s="579" customFormat="1" x14ac:dyDescent="0.2">
      <c r="A178" s="814"/>
      <c r="D178" s="814"/>
      <c r="E178" s="814"/>
      <c r="F178" s="815"/>
      <c r="G178" s="815"/>
      <c r="H178" s="814"/>
      <c r="I178" s="814"/>
      <c r="J178" s="814"/>
      <c r="K178" s="814"/>
      <c r="L178" s="814"/>
      <c r="M178" s="814"/>
      <c r="N178" s="814"/>
      <c r="O178" s="814"/>
      <c r="P178" s="814"/>
      <c r="Q178" s="814"/>
      <c r="R178" s="814"/>
      <c r="S178" s="814"/>
      <c r="T178" s="814"/>
      <c r="U178" s="814"/>
      <c r="V178" s="814"/>
      <c r="W178" s="814"/>
      <c r="X178" s="816"/>
    </row>
    <row r="179" spans="1:24" s="579" customFormat="1" x14ac:dyDescent="0.2">
      <c r="A179" s="814"/>
      <c r="D179" s="814"/>
      <c r="E179" s="814"/>
      <c r="F179" s="815"/>
      <c r="G179" s="815"/>
      <c r="H179" s="814"/>
      <c r="I179" s="814"/>
      <c r="J179" s="814"/>
      <c r="K179" s="814"/>
      <c r="L179" s="814"/>
      <c r="M179" s="814"/>
      <c r="N179" s="814"/>
      <c r="O179" s="814"/>
      <c r="P179" s="814"/>
      <c r="Q179" s="814"/>
      <c r="R179" s="814"/>
      <c r="S179" s="814"/>
      <c r="T179" s="814"/>
      <c r="U179" s="814"/>
      <c r="V179" s="814"/>
      <c r="W179" s="814"/>
      <c r="X179" s="816"/>
    </row>
    <row r="180" spans="1:24" s="579" customFormat="1" x14ac:dyDescent="0.2">
      <c r="A180" s="814"/>
      <c r="D180" s="814"/>
      <c r="E180" s="814"/>
      <c r="F180" s="815"/>
      <c r="G180" s="815"/>
      <c r="H180" s="814"/>
      <c r="I180" s="814"/>
      <c r="J180" s="814"/>
      <c r="K180" s="814"/>
      <c r="L180" s="814"/>
      <c r="M180" s="814"/>
      <c r="N180" s="814"/>
      <c r="O180" s="814"/>
      <c r="P180" s="814"/>
      <c r="Q180" s="814"/>
      <c r="R180" s="814"/>
      <c r="S180" s="814"/>
      <c r="T180" s="814"/>
      <c r="U180" s="814"/>
      <c r="V180" s="814"/>
      <c r="W180" s="814"/>
      <c r="X180" s="816"/>
    </row>
    <row r="181" spans="1:24" s="579" customFormat="1" x14ac:dyDescent="0.2">
      <c r="A181" s="814"/>
      <c r="D181" s="814"/>
      <c r="E181" s="814"/>
      <c r="F181" s="815"/>
      <c r="G181" s="815"/>
      <c r="H181" s="814"/>
      <c r="I181" s="814"/>
      <c r="J181" s="814"/>
      <c r="K181" s="814"/>
      <c r="L181" s="814"/>
      <c r="M181" s="814"/>
      <c r="N181" s="814"/>
      <c r="O181" s="814"/>
      <c r="P181" s="814"/>
      <c r="Q181" s="814"/>
      <c r="R181" s="814"/>
      <c r="S181" s="814"/>
      <c r="T181" s="814"/>
      <c r="U181" s="814"/>
      <c r="V181" s="814"/>
      <c r="W181" s="814"/>
      <c r="X181" s="816"/>
    </row>
    <row r="182" spans="1:24" s="579" customFormat="1" x14ac:dyDescent="0.2">
      <c r="A182" s="814"/>
      <c r="D182" s="814"/>
      <c r="E182" s="814"/>
      <c r="F182" s="815"/>
      <c r="G182" s="815"/>
      <c r="H182" s="814"/>
      <c r="I182" s="814"/>
      <c r="J182" s="814"/>
      <c r="K182" s="814"/>
      <c r="L182" s="814"/>
      <c r="M182" s="814"/>
      <c r="N182" s="814"/>
      <c r="O182" s="814"/>
      <c r="P182" s="814"/>
      <c r="Q182" s="814"/>
      <c r="R182" s="814"/>
      <c r="S182" s="814"/>
      <c r="T182" s="814"/>
      <c r="U182" s="814"/>
      <c r="V182" s="814"/>
      <c r="W182" s="814"/>
      <c r="X182" s="816"/>
    </row>
    <row r="183" spans="1:24" s="579" customFormat="1" x14ac:dyDescent="0.2">
      <c r="A183" s="814"/>
      <c r="D183" s="814"/>
      <c r="E183" s="814"/>
      <c r="F183" s="815"/>
      <c r="G183" s="815"/>
      <c r="H183" s="814"/>
      <c r="I183" s="814"/>
      <c r="J183" s="814"/>
      <c r="K183" s="814"/>
      <c r="L183" s="814"/>
      <c r="M183" s="814"/>
      <c r="N183" s="814"/>
      <c r="O183" s="814"/>
      <c r="P183" s="814"/>
      <c r="Q183" s="814"/>
      <c r="R183" s="814"/>
      <c r="S183" s="814"/>
      <c r="T183" s="814"/>
      <c r="U183" s="814"/>
      <c r="V183" s="814"/>
      <c r="W183" s="814"/>
      <c r="X183" s="816"/>
    </row>
    <row r="184" spans="1:24" s="579" customFormat="1" x14ac:dyDescent="0.2">
      <c r="A184" s="814"/>
      <c r="D184" s="814"/>
      <c r="E184" s="814"/>
      <c r="F184" s="815"/>
      <c r="G184" s="815"/>
      <c r="H184" s="814"/>
      <c r="I184" s="814"/>
      <c r="J184" s="814"/>
      <c r="K184" s="814"/>
      <c r="L184" s="814"/>
      <c r="M184" s="814"/>
      <c r="N184" s="814"/>
      <c r="O184" s="814"/>
      <c r="P184" s="814"/>
      <c r="Q184" s="814"/>
      <c r="R184" s="814"/>
      <c r="S184" s="814"/>
      <c r="T184" s="814"/>
      <c r="U184" s="814"/>
      <c r="V184" s="814"/>
      <c r="W184" s="814"/>
      <c r="X184" s="816"/>
    </row>
    <row r="185" spans="1:24" s="579" customFormat="1" x14ac:dyDescent="0.2">
      <c r="A185" s="814"/>
      <c r="D185" s="814"/>
      <c r="E185" s="814"/>
      <c r="F185" s="815"/>
      <c r="G185" s="815"/>
      <c r="H185" s="814"/>
      <c r="I185" s="814"/>
      <c r="J185" s="814"/>
      <c r="K185" s="814"/>
      <c r="L185" s="814"/>
      <c r="M185" s="814"/>
      <c r="N185" s="814"/>
      <c r="O185" s="814"/>
      <c r="P185" s="814"/>
      <c r="Q185" s="814"/>
      <c r="R185" s="814"/>
      <c r="S185" s="814"/>
      <c r="T185" s="814"/>
      <c r="U185" s="814"/>
      <c r="V185" s="814"/>
      <c r="W185" s="814"/>
      <c r="X185" s="816"/>
    </row>
    <row r="186" spans="1:24" s="579" customFormat="1" x14ac:dyDescent="0.2">
      <c r="A186" s="814"/>
      <c r="D186" s="814"/>
      <c r="E186" s="814"/>
      <c r="F186" s="815"/>
      <c r="G186" s="815"/>
      <c r="H186" s="814"/>
      <c r="I186" s="814"/>
      <c r="J186" s="814"/>
      <c r="K186" s="814"/>
      <c r="L186" s="814"/>
      <c r="M186" s="814"/>
      <c r="N186" s="814"/>
      <c r="O186" s="814"/>
      <c r="P186" s="814"/>
      <c r="Q186" s="814"/>
      <c r="R186" s="814"/>
      <c r="S186" s="814"/>
      <c r="T186" s="814"/>
      <c r="U186" s="814"/>
      <c r="V186" s="814"/>
      <c r="W186" s="814"/>
      <c r="X186" s="816"/>
    </row>
    <row r="187" spans="1:24" s="579" customFormat="1" x14ac:dyDescent="0.2">
      <c r="A187" s="814"/>
      <c r="D187" s="814"/>
      <c r="E187" s="814"/>
      <c r="F187" s="815"/>
      <c r="G187" s="815"/>
      <c r="H187" s="814"/>
      <c r="I187" s="814"/>
      <c r="J187" s="814"/>
      <c r="K187" s="814"/>
      <c r="L187" s="814"/>
      <c r="M187" s="814"/>
      <c r="N187" s="814"/>
      <c r="O187" s="814"/>
      <c r="P187" s="814"/>
      <c r="Q187" s="814"/>
      <c r="R187" s="814"/>
      <c r="S187" s="814"/>
      <c r="T187" s="814"/>
      <c r="U187" s="814"/>
      <c r="V187" s="814"/>
      <c r="W187" s="814"/>
      <c r="X187" s="816"/>
    </row>
    <row r="188" spans="1:24" s="579" customFormat="1" x14ac:dyDescent="0.2">
      <c r="A188" s="814"/>
      <c r="D188" s="814"/>
      <c r="E188" s="814"/>
      <c r="F188" s="815"/>
      <c r="G188" s="815"/>
      <c r="H188" s="814"/>
      <c r="I188" s="814"/>
      <c r="J188" s="814"/>
      <c r="K188" s="814"/>
      <c r="L188" s="814"/>
      <c r="M188" s="814"/>
      <c r="N188" s="814"/>
      <c r="O188" s="814"/>
      <c r="P188" s="814"/>
      <c r="Q188" s="814"/>
      <c r="R188" s="814"/>
      <c r="S188" s="814"/>
      <c r="T188" s="814"/>
      <c r="U188" s="814"/>
      <c r="V188" s="814"/>
      <c r="W188" s="814"/>
      <c r="X188" s="816"/>
    </row>
    <row r="189" spans="1:24" s="579" customFormat="1" x14ac:dyDescent="0.2">
      <c r="A189" s="814"/>
      <c r="D189" s="814"/>
      <c r="E189" s="814"/>
      <c r="F189" s="815"/>
      <c r="G189" s="815"/>
      <c r="H189" s="814"/>
      <c r="I189" s="814"/>
      <c r="J189" s="814"/>
      <c r="K189" s="814"/>
      <c r="L189" s="814"/>
      <c r="M189" s="814"/>
      <c r="N189" s="814"/>
      <c r="O189" s="814"/>
      <c r="P189" s="814"/>
      <c r="Q189" s="814"/>
      <c r="R189" s="814"/>
      <c r="S189" s="814"/>
      <c r="T189" s="814"/>
      <c r="U189" s="814"/>
      <c r="V189" s="814"/>
      <c r="W189" s="814"/>
      <c r="X189" s="816"/>
    </row>
    <row r="190" spans="1:24" s="579" customFormat="1" x14ac:dyDescent="0.2">
      <c r="A190" s="814"/>
      <c r="D190" s="814"/>
      <c r="E190" s="814"/>
      <c r="F190" s="815"/>
      <c r="G190" s="815"/>
      <c r="H190" s="814"/>
      <c r="I190" s="814"/>
      <c r="J190" s="814"/>
      <c r="K190" s="814"/>
      <c r="L190" s="814"/>
      <c r="M190" s="814"/>
      <c r="N190" s="814"/>
      <c r="O190" s="814"/>
      <c r="P190" s="814"/>
      <c r="Q190" s="814"/>
      <c r="R190" s="814"/>
      <c r="S190" s="814"/>
      <c r="T190" s="814"/>
      <c r="U190" s="814"/>
      <c r="V190" s="814"/>
      <c r="W190" s="814"/>
      <c r="X190" s="816"/>
    </row>
    <row r="191" spans="1:24" s="579" customFormat="1" x14ac:dyDescent="0.2">
      <c r="A191" s="814"/>
      <c r="D191" s="814"/>
      <c r="E191" s="814"/>
      <c r="F191" s="815"/>
      <c r="G191" s="815"/>
      <c r="H191" s="814"/>
      <c r="I191" s="814"/>
      <c r="J191" s="814"/>
      <c r="K191" s="814"/>
      <c r="L191" s="814"/>
      <c r="M191" s="814"/>
      <c r="N191" s="814"/>
      <c r="O191" s="814"/>
      <c r="P191" s="814"/>
      <c r="Q191" s="814"/>
      <c r="R191" s="814"/>
      <c r="S191" s="814"/>
      <c r="T191" s="814"/>
      <c r="U191" s="814"/>
      <c r="V191" s="814"/>
      <c r="W191" s="814"/>
      <c r="X191" s="816"/>
    </row>
    <row r="192" spans="1:24" s="579" customFormat="1" x14ac:dyDescent="0.2">
      <c r="A192" s="814"/>
      <c r="D192" s="814"/>
      <c r="E192" s="814"/>
      <c r="F192" s="815"/>
      <c r="G192" s="815"/>
      <c r="H192" s="814"/>
      <c r="I192" s="814"/>
      <c r="J192" s="814"/>
      <c r="K192" s="814"/>
      <c r="L192" s="814"/>
      <c r="M192" s="814"/>
      <c r="N192" s="814"/>
      <c r="O192" s="814"/>
      <c r="P192" s="814"/>
      <c r="Q192" s="814"/>
      <c r="R192" s="814"/>
      <c r="S192" s="814"/>
      <c r="T192" s="814"/>
      <c r="U192" s="814"/>
      <c r="V192" s="814"/>
      <c r="W192" s="814"/>
      <c r="X192" s="816"/>
    </row>
    <row r="193" spans="1:24" s="579" customFormat="1" x14ac:dyDescent="0.2">
      <c r="A193" s="814"/>
      <c r="D193" s="814"/>
      <c r="E193" s="814"/>
      <c r="F193" s="815"/>
      <c r="G193" s="815"/>
      <c r="H193" s="814"/>
      <c r="I193" s="814"/>
      <c r="J193" s="814"/>
      <c r="K193" s="814"/>
      <c r="L193" s="814"/>
      <c r="M193" s="814"/>
      <c r="N193" s="814"/>
      <c r="O193" s="814"/>
      <c r="P193" s="814"/>
      <c r="Q193" s="814"/>
      <c r="R193" s="814"/>
      <c r="S193" s="814"/>
      <c r="T193" s="814"/>
      <c r="U193" s="814"/>
      <c r="V193" s="814"/>
      <c r="W193" s="814"/>
      <c r="X193" s="816"/>
    </row>
    <row r="194" spans="1:24" s="579" customFormat="1" x14ac:dyDescent="0.2">
      <c r="A194" s="814"/>
      <c r="D194" s="814"/>
      <c r="E194" s="814"/>
      <c r="F194" s="815"/>
      <c r="G194" s="815"/>
      <c r="H194" s="814"/>
      <c r="I194" s="814"/>
      <c r="J194" s="814"/>
      <c r="K194" s="814"/>
      <c r="L194" s="814"/>
      <c r="M194" s="814"/>
      <c r="N194" s="814"/>
      <c r="O194" s="814"/>
      <c r="P194" s="814"/>
      <c r="Q194" s="814"/>
      <c r="R194" s="814"/>
      <c r="S194" s="814"/>
      <c r="T194" s="814"/>
      <c r="U194" s="814"/>
      <c r="V194" s="814"/>
      <c r="W194" s="814"/>
      <c r="X194" s="816"/>
    </row>
    <row r="195" spans="1:24" s="579" customFormat="1" x14ac:dyDescent="0.2">
      <c r="A195" s="814"/>
      <c r="D195" s="814"/>
      <c r="E195" s="814"/>
      <c r="F195" s="815"/>
      <c r="G195" s="815"/>
      <c r="H195" s="814"/>
      <c r="I195" s="814"/>
      <c r="J195" s="814"/>
      <c r="K195" s="814"/>
      <c r="L195" s="814"/>
      <c r="M195" s="814"/>
      <c r="N195" s="814"/>
      <c r="O195" s="814"/>
      <c r="P195" s="814"/>
      <c r="Q195" s="814"/>
      <c r="R195" s="814"/>
      <c r="S195" s="814"/>
      <c r="T195" s="814"/>
      <c r="U195" s="814"/>
      <c r="V195" s="814"/>
      <c r="W195" s="814"/>
      <c r="X195" s="816"/>
    </row>
    <row r="196" spans="1:24" s="579" customFormat="1" x14ac:dyDescent="0.2">
      <c r="A196" s="814"/>
      <c r="D196" s="814"/>
      <c r="E196" s="814"/>
      <c r="F196" s="815"/>
      <c r="G196" s="815"/>
      <c r="H196" s="814"/>
      <c r="I196" s="814"/>
      <c r="J196" s="814"/>
      <c r="K196" s="814"/>
      <c r="L196" s="814"/>
      <c r="M196" s="814"/>
      <c r="N196" s="814"/>
      <c r="O196" s="814"/>
      <c r="P196" s="814"/>
      <c r="Q196" s="814"/>
      <c r="R196" s="814"/>
      <c r="S196" s="814"/>
      <c r="T196" s="814"/>
      <c r="U196" s="814"/>
      <c r="V196" s="814"/>
      <c r="W196" s="814"/>
      <c r="X196" s="816"/>
    </row>
    <row r="197" spans="1:24" s="579" customFormat="1" x14ac:dyDescent="0.2">
      <c r="A197" s="814"/>
      <c r="D197" s="814"/>
      <c r="E197" s="814"/>
      <c r="F197" s="815"/>
      <c r="G197" s="815"/>
      <c r="H197" s="814"/>
      <c r="I197" s="814"/>
      <c r="J197" s="814"/>
      <c r="K197" s="814"/>
      <c r="L197" s="814"/>
      <c r="M197" s="814"/>
      <c r="N197" s="814"/>
      <c r="O197" s="814"/>
      <c r="P197" s="814"/>
      <c r="Q197" s="814"/>
      <c r="R197" s="814"/>
      <c r="S197" s="814"/>
      <c r="T197" s="814"/>
      <c r="U197" s="814"/>
      <c r="V197" s="814"/>
      <c r="W197" s="814"/>
      <c r="X197" s="816"/>
    </row>
    <row r="198" spans="1:24" s="579" customFormat="1" x14ac:dyDescent="0.2">
      <c r="A198" s="814"/>
      <c r="D198" s="814"/>
      <c r="E198" s="814"/>
      <c r="F198" s="815"/>
      <c r="G198" s="815"/>
      <c r="H198" s="814"/>
      <c r="I198" s="814"/>
      <c r="J198" s="814"/>
      <c r="K198" s="814"/>
      <c r="L198" s="814"/>
      <c r="M198" s="814"/>
      <c r="N198" s="814"/>
      <c r="O198" s="814"/>
      <c r="P198" s="814"/>
      <c r="Q198" s="814"/>
      <c r="R198" s="814"/>
      <c r="S198" s="814"/>
      <c r="T198" s="814"/>
      <c r="U198" s="814"/>
      <c r="V198" s="814"/>
      <c r="W198" s="814"/>
      <c r="X198" s="816"/>
    </row>
    <row r="199" spans="1:24" s="579" customFormat="1" x14ac:dyDescent="0.2">
      <c r="A199" s="814"/>
      <c r="D199" s="814"/>
      <c r="E199" s="814"/>
      <c r="F199" s="815"/>
      <c r="G199" s="815"/>
      <c r="H199" s="814"/>
      <c r="I199" s="814"/>
      <c r="J199" s="814"/>
      <c r="K199" s="814"/>
      <c r="L199" s="814"/>
      <c r="M199" s="814"/>
      <c r="N199" s="814"/>
      <c r="O199" s="814"/>
      <c r="P199" s="814"/>
      <c r="Q199" s="814"/>
      <c r="R199" s="814"/>
      <c r="S199" s="814"/>
      <c r="T199" s="814"/>
      <c r="U199" s="814"/>
      <c r="V199" s="814"/>
      <c r="W199" s="814"/>
      <c r="X199" s="816"/>
    </row>
    <row r="200" spans="1:24" s="579" customFormat="1" x14ac:dyDescent="0.2">
      <c r="A200" s="814"/>
      <c r="D200" s="814"/>
      <c r="E200" s="814"/>
      <c r="F200" s="815"/>
      <c r="G200" s="815"/>
      <c r="H200" s="814"/>
      <c r="I200" s="814"/>
      <c r="J200" s="814"/>
      <c r="K200" s="814"/>
      <c r="L200" s="814"/>
      <c r="M200" s="814"/>
      <c r="N200" s="814"/>
      <c r="O200" s="814"/>
      <c r="P200" s="814"/>
      <c r="Q200" s="814"/>
      <c r="R200" s="814"/>
      <c r="S200" s="814"/>
      <c r="T200" s="814"/>
      <c r="U200" s="814"/>
      <c r="V200" s="814"/>
      <c r="W200" s="814"/>
      <c r="X200" s="816"/>
    </row>
    <row r="201" spans="1:24" s="579" customFormat="1" x14ac:dyDescent="0.2">
      <c r="A201" s="814"/>
      <c r="D201" s="814"/>
      <c r="E201" s="814"/>
      <c r="F201" s="815"/>
      <c r="G201" s="815"/>
      <c r="H201" s="814"/>
      <c r="I201" s="814"/>
      <c r="J201" s="814"/>
      <c r="K201" s="814"/>
      <c r="L201" s="814"/>
      <c r="M201" s="814"/>
      <c r="N201" s="814"/>
      <c r="O201" s="814"/>
      <c r="P201" s="814"/>
      <c r="Q201" s="814"/>
      <c r="R201" s="814"/>
      <c r="S201" s="814"/>
      <c r="T201" s="814"/>
      <c r="U201" s="814"/>
      <c r="V201" s="814"/>
      <c r="W201" s="814"/>
      <c r="X201" s="816"/>
    </row>
    <row r="202" spans="1:24" s="579" customFormat="1" x14ac:dyDescent="0.2">
      <c r="A202" s="814"/>
      <c r="D202" s="814"/>
      <c r="E202" s="814"/>
      <c r="F202" s="815"/>
      <c r="G202" s="815"/>
      <c r="H202" s="814"/>
      <c r="I202" s="814"/>
      <c r="J202" s="814"/>
      <c r="K202" s="814"/>
      <c r="L202" s="814"/>
      <c r="M202" s="814"/>
      <c r="N202" s="814"/>
      <c r="O202" s="814"/>
      <c r="P202" s="814"/>
      <c r="Q202" s="814"/>
      <c r="R202" s="814"/>
      <c r="S202" s="814"/>
      <c r="T202" s="814"/>
      <c r="U202" s="814"/>
      <c r="V202" s="814"/>
      <c r="W202" s="814"/>
      <c r="X202" s="816"/>
    </row>
    <row r="203" spans="1:24" s="579" customFormat="1" x14ac:dyDescent="0.2">
      <c r="A203" s="814"/>
      <c r="D203" s="814"/>
      <c r="E203" s="814"/>
      <c r="F203" s="815"/>
      <c r="G203" s="815"/>
      <c r="H203" s="814"/>
      <c r="I203" s="814"/>
      <c r="J203" s="814"/>
      <c r="K203" s="814"/>
      <c r="L203" s="814"/>
      <c r="M203" s="814"/>
      <c r="N203" s="814"/>
      <c r="O203" s="814"/>
      <c r="P203" s="814"/>
      <c r="Q203" s="814"/>
      <c r="R203" s="814"/>
      <c r="S203" s="814"/>
      <c r="T203" s="814"/>
      <c r="U203" s="814"/>
      <c r="V203" s="814"/>
      <c r="W203" s="814"/>
      <c r="X203" s="816"/>
    </row>
    <row r="204" spans="1:24" s="579" customFormat="1" x14ac:dyDescent="0.2">
      <c r="A204" s="814"/>
      <c r="D204" s="814"/>
      <c r="E204" s="814"/>
      <c r="F204" s="815"/>
      <c r="G204" s="815"/>
      <c r="H204" s="814"/>
      <c r="I204" s="814"/>
      <c r="J204" s="814"/>
      <c r="K204" s="814"/>
      <c r="L204" s="814"/>
      <c r="M204" s="814"/>
      <c r="N204" s="814"/>
      <c r="O204" s="814"/>
      <c r="P204" s="814"/>
      <c r="Q204" s="814"/>
      <c r="R204" s="814"/>
      <c r="S204" s="814"/>
      <c r="T204" s="814"/>
      <c r="U204" s="814"/>
      <c r="V204" s="814"/>
      <c r="W204" s="814"/>
      <c r="X204" s="816"/>
    </row>
    <row r="205" spans="1:24" s="579" customFormat="1" x14ac:dyDescent="0.2">
      <c r="A205" s="814"/>
      <c r="D205" s="814"/>
      <c r="E205" s="814"/>
      <c r="F205" s="815"/>
      <c r="G205" s="815"/>
      <c r="H205" s="814"/>
      <c r="I205" s="814"/>
      <c r="J205" s="814"/>
      <c r="K205" s="814"/>
      <c r="L205" s="814"/>
      <c r="M205" s="814"/>
      <c r="N205" s="814"/>
      <c r="O205" s="814"/>
      <c r="P205" s="814"/>
      <c r="Q205" s="814"/>
      <c r="R205" s="814"/>
      <c r="S205" s="814"/>
      <c r="T205" s="814"/>
      <c r="U205" s="814"/>
      <c r="V205" s="814"/>
      <c r="W205" s="814"/>
      <c r="X205" s="816"/>
    </row>
    <row r="206" spans="1:24" s="579" customFormat="1" x14ac:dyDescent="0.2">
      <c r="A206" s="814"/>
      <c r="D206" s="814"/>
      <c r="E206" s="814"/>
      <c r="F206" s="815"/>
      <c r="G206" s="815"/>
      <c r="H206" s="814"/>
      <c r="I206" s="814"/>
      <c r="J206" s="814"/>
      <c r="K206" s="814"/>
      <c r="L206" s="814"/>
      <c r="M206" s="814"/>
      <c r="N206" s="814"/>
      <c r="O206" s="814"/>
      <c r="P206" s="814"/>
      <c r="Q206" s="814"/>
      <c r="R206" s="814"/>
      <c r="S206" s="814"/>
      <c r="T206" s="814"/>
      <c r="U206" s="814"/>
      <c r="V206" s="814"/>
      <c r="W206" s="814"/>
      <c r="X206" s="816"/>
    </row>
    <row r="207" spans="1:24" s="579" customFormat="1" x14ac:dyDescent="0.2">
      <c r="A207" s="814"/>
      <c r="D207" s="814"/>
      <c r="E207" s="814"/>
      <c r="F207" s="815"/>
      <c r="G207" s="815"/>
      <c r="H207" s="814"/>
      <c r="I207" s="814"/>
      <c r="J207" s="814"/>
      <c r="K207" s="814"/>
      <c r="L207" s="814"/>
      <c r="M207" s="814"/>
      <c r="N207" s="814"/>
      <c r="O207" s="814"/>
      <c r="P207" s="814"/>
      <c r="Q207" s="814"/>
      <c r="R207" s="814"/>
      <c r="S207" s="814"/>
      <c r="T207" s="814"/>
      <c r="U207" s="814"/>
      <c r="V207" s="814"/>
      <c r="W207" s="814"/>
      <c r="X207" s="816"/>
    </row>
    <row r="208" spans="1:24" s="579" customFormat="1" x14ac:dyDescent="0.2">
      <c r="A208" s="814"/>
      <c r="D208" s="814"/>
      <c r="E208" s="814"/>
      <c r="F208" s="815"/>
      <c r="G208" s="815"/>
      <c r="H208" s="814"/>
      <c r="I208" s="814"/>
      <c r="J208" s="814"/>
      <c r="K208" s="814"/>
      <c r="L208" s="814"/>
      <c r="M208" s="814"/>
      <c r="N208" s="814"/>
      <c r="O208" s="814"/>
      <c r="P208" s="814"/>
      <c r="Q208" s="814"/>
      <c r="R208" s="814"/>
      <c r="S208" s="814"/>
      <c r="T208" s="814"/>
      <c r="U208" s="814"/>
      <c r="V208" s="814"/>
      <c r="W208" s="814"/>
      <c r="X208" s="816"/>
    </row>
    <row r="209" spans="1:23" x14ac:dyDescent="0.2">
      <c r="A209" s="814"/>
      <c r="B209" s="579"/>
      <c r="C209" s="579"/>
      <c r="D209" s="814"/>
      <c r="E209" s="814"/>
      <c r="F209" s="815"/>
      <c r="G209" s="815"/>
      <c r="H209" s="814"/>
      <c r="I209" s="814"/>
      <c r="J209" s="814"/>
      <c r="K209" s="814"/>
      <c r="L209" s="814"/>
      <c r="M209" s="814"/>
      <c r="N209" s="814"/>
      <c r="O209" s="814"/>
      <c r="P209" s="814"/>
      <c r="Q209" s="814"/>
      <c r="R209" s="814"/>
      <c r="S209" s="814"/>
      <c r="T209" s="814"/>
      <c r="U209" s="814"/>
      <c r="V209" s="814"/>
      <c r="W209" s="814"/>
    </row>
  </sheetData>
  <sheetProtection selectLockedCells="1" selectUnlockedCells="1"/>
  <autoFilter ref="A2:X34"/>
  <sortState ref="A3:Z67">
    <sortCondition ref="A3:A67"/>
  </sortState>
  <mergeCells count="1">
    <mergeCell ref="A1:X1"/>
  </mergeCells>
  <conditionalFormatting sqref="A1:A1048576">
    <cfRule type="duplicateValues" dxfId="34" priority="1"/>
  </conditionalFormatting>
  <pageMargins left="0.23622047244094491" right="0.23622047244094491" top="0.55118110236220474" bottom="0.55118110236220474" header="0.31496062992125984" footer="0.31496062992125984"/>
  <pageSetup paperSize="9" scale="90" orientation="portrait" r:id="rId1"/>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7"/>
  <sheetViews>
    <sheetView topLeftCell="A16" workbookViewId="0">
      <selection activeCell="A18" sqref="A2:XFD18"/>
    </sheetView>
  </sheetViews>
  <sheetFormatPr defaultRowHeight="12.75" x14ac:dyDescent="0.2"/>
  <cols>
    <col min="2" max="2" width="24.42578125" customWidth="1"/>
  </cols>
  <sheetData>
    <row r="1" spans="1:27" s="20" customFormat="1" ht="38.25" x14ac:dyDescent="0.2">
      <c r="A1" s="1" t="s">
        <v>654</v>
      </c>
      <c r="B1" s="1" t="s">
        <v>260</v>
      </c>
      <c r="C1" s="1" t="s">
        <v>631</v>
      </c>
      <c r="D1" s="1" t="s">
        <v>631</v>
      </c>
      <c r="E1" s="1" t="s">
        <v>103</v>
      </c>
      <c r="F1" s="1" t="s">
        <v>262</v>
      </c>
      <c r="G1" s="459" t="s">
        <v>595</v>
      </c>
      <c r="H1" s="308" t="s">
        <v>596</v>
      </c>
      <c r="I1" s="308" t="s">
        <v>597</v>
      </c>
      <c r="J1" s="459" t="s">
        <v>218</v>
      </c>
      <c r="K1" s="459" t="s">
        <v>219</v>
      </c>
      <c r="L1" s="459" t="s">
        <v>220</v>
      </c>
      <c r="M1" s="459" t="s">
        <v>221</v>
      </c>
      <c r="N1" s="308" t="s">
        <v>222</v>
      </c>
      <c r="O1" s="459" t="s">
        <v>225</v>
      </c>
      <c r="P1" s="459" t="s">
        <v>462</v>
      </c>
      <c r="Q1" s="459" t="s">
        <v>223</v>
      </c>
      <c r="R1" s="308" t="s">
        <v>224</v>
      </c>
      <c r="S1" s="459" t="s">
        <v>867</v>
      </c>
      <c r="T1" s="459" t="s">
        <v>226</v>
      </c>
      <c r="U1" s="459" t="s">
        <v>229</v>
      </c>
      <c r="V1" s="1" t="s">
        <v>806</v>
      </c>
      <c r="W1" s="1">
        <v>2018</v>
      </c>
      <c r="X1" s="1" t="s">
        <v>1567</v>
      </c>
      <c r="Y1" s="1" t="s">
        <v>658</v>
      </c>
      <c r="Z1" s="38" t="s">
        <v>945</v>
      </c>
      <c r="AA1" s="38" t="s">
        <v>979</v>
      </c>
    </row>
    <row r="21" spans="1:27" s="18" customFormat="1" ht="40.5" customHeight="1" x14ac:dyDescent="0.2">
      <c r="A21" s="36" t="s">
        <v>1258</v>
      </c>
      <c r="B21" s="192" t="s">
        <v>1107</v>
      </c>
      <c r="C21" s="3"/>
      <c r="D21" s="3"/>
      <c r="E21" s="3"/>
      <c r="F21" s="3"/>
      <c r="G21" s="127"/>
      <c r="H21" s="127"/>
      <c r="I21" s="127"/>
      <c r="J21" s="127"/>
      <c r="K21" s="127"/>
      <c r="L21" s="127"/>
      <c r="M21" s="127"/>
      <c r="N21" s="127"/>
      <c r="O21" s="127"/>
      <c r="P21" s="101"/>
      <c r="Q21" s="127"/>
      <c r="R21" s="127"/>
      <c r="S21" s="127"/>
      <c r="T21" s="481">
        <v>30000</v>
      </c>
      <c r="U21" s="485"/>
      <c r="V21" s="11"/>
      <c r="W21" s="11"/>
      <c r="X21" s="419">
        <v>3000</v>
      </c>
      <c r="Y21" s="4">
        <f t="shared" ref="Y21:Y37" si="0">SUM(G21:V21)</f>
        <v>30000</v>
      </c>
      <c r="Z21" s="4"/>
      <c r="AA21" s="5"/>
    </row>
    <row r="22" spans="1:27" s="18" customFormat="1" ht="30" customHeight="1" x14ac:dyDescent="0.2">
      <c r="A22" s="36" t="s">
        <v>1057</v>
      </c>
      <c r="B22" s="202" t="s">
        <v>471</v>
      </c>
      <c r="C22" s="3"/>
      <c r="D22" s="3"/>
      <c r="E22" s="3"/>
      <c r="F22" s="3"/>
      <c r="G22" s="127"/>
      <c r="H22" s="127"/>
      <c r="I22" s="127"/>
      <c r="J22" s="127"/>
      <c r="K22" s="127"/>
      <c r="L22" s="127"/>
      <c r="M22" s="485">
        <v>10000</v>
      </c>
      <c r="N22" s="127"/>
      <c r="O22" s="127"/>
      <c r="P22" s="101"/>
      <c r="Q22" s="127"/>
      <c r="R22" s="127"/>
      <c r="S22" s="127"/>
      <c r="T22" s="112"/>
      <c r="U22" s="485"/>
      <c r="V22" s="11"/>
      <c r="W22" s="11"/>
      <c r="X22" s="257">
        <v>270000</v>
      </c>
      <c r="Y22" s="4">
        <f t="shared" si="0"/>
        <v>10000</v>
      </c>
      <c r="Z22" s="4">
        <v>3500</v>
      </c>
      <c r="AA22" s="5">
        <f>Z22*M22</f>
        <v>35000000</v>
      </c>
    </row>
    <row r="23" spans="1:27" s="18" customFormat="1" ht="38.25" customHeight="1" x14ac:dyDescent="0.2">
      <c r="A23" s="36" t="s">
        <v>1057</v>
      </c>
      <c r="B23" s="185" t="s">
        <v>418</v>
      </c>
      <c r="C23" s="3"/>
      <c r="D23" s="3"/>
      <c r="E23" s="3"/>
      <c r="F23" s="3"/>
      <c r="G23" s="127"/>
      <c r="H23" s="127"/>
      <c r="I23" s="127"/>
      <c r="J23" s="127"/>
      <c r="K23" s="127"/>
      <c r="L23" s="127"/>
      <c r="M23" s="485">
        <v>10000</v>
      </c>
      <c r="N23" s="127"/>
      <c r="O23" s="127"/>
      <c r="P23" s="101"/>
      <c r="Q23" s="127"/>
      <c r="R23" s="127"/>
      <c r="S23" s="127"/>
      <c r="T23" s="127"/>
      <c r="U23" s="485"/>
      <c r="V23" s="11"/>
      <c r="W23" s="11"/>
      <c r="X23" s="419">
        <v>5500</v>
      </c>
      <c r="Y23" s="4">
        <f t="shared" si="0"/>
        <v>10000</v>
      </c>
      <c r="Z23" s="4">
        <v>4350</v>
      </c>
      <c r="AA23" s="5">
        <f>Z23*M23</f>
        <v>43500000</v>
      </c>
    </row>
    <row r="24" spans="1:27" s="18" customFormat="1" ht="30" customHeight="1" x14ac:dyDescent="0.2">
      <c r="A24" s="36" t="s">
        <v>981</v>
      </c>
      <c r="B24" s="213" t="s">
        <v>1058</v>
      </c>
      <c r="C24" s="3"/>
      <c r="D24" s="3"/>
      <c r="E24" s="3"/>
      <c r="F24" s="3"/>
      <c r="G24" s="127"/>
      <c r="H24" s="127"/>
      <c r="I24" s="127"/>
      <c r="J24" s="127"/>
      <c r="K24" s="127"/>
      <c r="L24" s="127"/>
      <c r="M24" s="485">
        <v>10000</v>
      </c>
      <c r="N24" s="127"/>
      <c r="O24" s="127"/>
      <c r="P24" s="101"/>
      <c r="Q24" s="127"/>
      <c r="R24" s="127"/>
      <c r="S24" s="127"/>
      <c r="T24" s="127"/>
      <c r="U24" s="485"/>
      <c r="V24" s="11"/>
      <c r="W24" s="11"/>
      <c r="X24" s="419">
        <v>1155</v>
      </c>
      <c r="Y24" s="4">
        <f t="shared" si="0"/>
        <v>10000</v>
      </c>
      <c r="Z24" s="4">
        <v>1200</v>
      </c>
      <c r="AA24" s="5">
        <f>Z24*M24</f>
        <v>12000000</v>
      </c>
    </row>
    <row r="25" spans="1:27" s="18" customFormat="1" ht="50.25" customHeight="1" x14ac:dyDescent="0.2">
      <c r="A25" s="128" t="s">
        <v>1254</v>
      </c>
      <c r="B25" s="215" t="s">
        <v>1259</v>
      </c>
      <c r="C25" s="46" t="s">
        <v>1260</v>
      </c>
      <c r="D25" s="129"/>
      <c r="E25" s="130" t="s">
        <v>1101</v>
      </c>
      <c r="F25" s="131" t="s">
        <v>1261</v>
      </c>
      <c r="G25" s="127"/>
      <c r="H25" s="127"/>
      <c r="I25" s="127"/>
      <c r="J25" s="127"/>
      <c r="K25" s="127"/>
      <c r="L25" s="127"/>
      <c r="M25" s="127"/>
      <c r="N25" s="127"/>
      <c r="O25" s="127"/>
      <c r="P25" s="101"/>
      <c r="Q25" s="127"/>
      <c r="R25" s="161">
        <v>10000</v>
      </c>
      <c r="S25" s="127"/>
      <c r="T25" s="127"/>
      <c r="U25" s="485"/>
      <c r="V25" s="11"/>
      <c r="W25" s="11"/>
      <c r="X25" s="421">
        <v>0</v>
      </c>
      <c r="Y25" s="4">
        <f t="shared" si="0"/>
        <v>10000</v>
      </c>
      <c r="Z25" s="132">
        <v>6600</v>
      </c>
      <c r="AA25" s="5">
        <f>Z25*M25</f>
        <v>0</v>
      </c>
    </row>
    <row r="26" spans="1:27" s="18" customFormat="1" ht="50.25" customHeight="1" x14ac:dyDescent="0.2">
      <c r="A26" s="135" t="s">
        <v>1063</v>
      </c>
      <c r="B26" s="214" t="s">
        <v>1263</v>
      </c>
      <c r="C26" s="89"/>
      <c r="D26" s="89"/>
      <c r="E26" s="89" t="s">
        <v>110</v>
      </c>
      <c r="F26" s="89" t="s">
        <v>591</v>
      </c>
      <c r="G26" s="312"/>
      <c r="H26" s="312"/>
      <c r="I26" s="312"/>
      <c r="J26" s="312"/>
      <c r="K26" s="515">
        <v>200000</v>
      </c>
      <c r="L26" s="312"/>
      <c r="M26" s="312"/>
      <c r="N26" s="312"/>
      <c r="O26" s="312"/>
      <c r="P26" s="312"/>
      <c r="Q26" s="312"/>
      <c r="R26" s="312"/>
      <c r="S26" s="312"/>
      <c r="T26" s="312"/>
      <c r="U26" s="487"/>
      <c r="V26" s="35"/>
      <c r="W26" s="35"/>
      <c r="X26" s="419">
        <v>3000</v>
      </c>
      <c r="Y26" s="4">
        <f t="shared" si="0"/>
        <v>200000</v>
      </c>
      <c r="Z26" s="136">
        <v>2850</v>
      </c>
      <c r="AA26" s="11">
        <f>SUM(AA21:AA25)</f>
        <v>90500000</v>
      </c>
    </row>
    <row r="27" spans="1:27" s="18" customFormat="1" ht="50.25" customHeight="1" x14ac:dyDescent="0.2">
      <c r="A27" s="135" t="s">
        <v>1063</v>
      </c>
      <c r="B27" s="136" t="s">
        <v>1569</v>
      </c>
      <c r="C27" s="89"/>
      <c r="D27" s="89"/>
      <c r="E27" s="89" t="s">
        <v>110</v>
      </c>
      <c r="F27" s="89" t="s">
        <v>591</v>
      </c>
      <c r="G27" s="312"/>
      <c r="H27" s="312"/>
      <c r="I27" s="312"/>
      <c r="J27" s="312"/>
      <c r="K27" s="516">
        <v>50000</v>
      </c>
      <c r="L27" s="312"/>
      <c r="M27" s="312"/>
      <c r="N27" s="312"/>
      <c r="O27" s="312"/>
      <c r="P27" s="312"/>
      <c r="Q27" s="312"/>
      <c r="R27" s="312"/>
      <c r="S27" s="312"/>
      <c r="T27" s="312"/>
      <c r="U27" s="487"/>
      <c r="V27" s="35"/>
      <c r="W27" s="35"/>
      <c r="X27" s="419">
        <v>4095</v>
      </c>
      <c r="Y27" s="4">
        <f t="shared" si="0"/>
        <v>50000</v>
      </c>
      <c r="Z27" s="513"/>
      <c r="AA27" s="514"/>
    </row>
    <row r="28" spans="1:27" s="18" customFormat="1" ht="51" x14ac:dyDescent="0.2">
      <c r="A28" s="281" t="s">
        <v>1383</v>
      </c>
      <c r="B28" s="282" t="s">
        <v>1393</v>
      </c>
      <c r="C28" s="283"/>
      <c r="D28" s="283"/>
      <c r="E28" s="283" t="s">
        <v>1111</v>
      </c>
      <c r="F28" s="284" t="s">
        <v>1394</v>
      </c>
      <c r="G28" s="127"/>
      <c r="H28" s="408">
        <v>5</v>
      </c>
      <c r="I28" s="127"/>
      <c r="J28" s="127"/>
      <c r="K28" s="127"/>
      <c r="L28" s="127"/>
      <c r="M28" s="452"/>
      <c r="N28" s="452"/>
      <c r="O28" s="452"/>
      <c r="P28" s="452"/>
      <c r="Q28" s="452"/>
      <c r="R28" s="452"/>
      <c r="S28" s="452"/>
      <c r="T28" s="452"/>
      <c r="U28" s="488"/>
      <c r="V28" s="452"/>
      <c r="W28" s="452"/>
      <c r="X28" s="551">
        <v>0</v>
      </c>
      <c r="Y28" s="4">
        <f t="shared" si="0"/>
        <v>5</v>
      </c>
      <c r="Z28" s="453"/>
      <c r="AA28" s="453"/>
    </row>
    <row r="29" spans="1:27" s="18" customFormat="1" ht="89.25" x14ac:dyDescent="0.2">
      <c r="A29" s="281" t="s">
        <v>1383</v>
      </c>
      <c r="B29" s="285" t="s">
        <v>1395</v>
      </c>
      <c r="C29" s="283"/>
      <c r="D29" s="283"/>
      <c r="E29" s="286" t="s">
        <v>110</v>
      </c>
      <c r="F29" s="283" t="s">
        <v>590</v>
      </c>
      <c r="G29" s="127"/>
      <c r="H29" s="408">
        <v>40000</v>
      </c>
      <c r="I29" s="127"/>
      <c r="J29" s="127"/>
      <c r="K29" s="127"/>
      <c r="L29" s="127"/>
      <c r="M29" s="127"/>
      <c r="N29" s="127"/>
      <c r="O29" s="127"/>
      <c r="P29" s="101"/>
      <c r="Q29" s="127"/>
      <c r="R29" s="127"/>
      <c r="S29" s="127"/>
      <c r="T29" s="127"/>
      <c r="U29" s="485"/>
      <c r="V29" s="11"/>
      <c r="W29" s="11"/>
      <c r="X29" s="419">
        <v>132000</v>
      </c>
      <c r="Y29" s="4">
        <f t="shared" si="0"/>
        <v>40000</v>
      </c>
      <c r="Z29" s="451"/>
      <c r="AA29" s="451"/>
    </row>
    <row r="30" spans="1:27" s="18" customFormat="1" ht="140.25" x14ac:dyDescent="0.2">
      <c r="A30" s="38" t="s">
        <v>229</v>
      </c>
      <c r="B30" s="75" t="s">
        <v>1396</v>
      </c>
      <c r="C30" s="57" t="s">
        <v>1397</v>
      </c>
      <c r="D30" s="3"/>
      <c r="E30" s="3" t="s">
        <v>110</v>
      </c>
      <c r="F30" s="56" t="s">
        <v>1398</v>
      </c>
      <c r="G30" s="446"/>
      <c r="H30" s="446"/>
      <c r="I30" s="446"/>
      <c r="J30" s="446"/>
      <c r="K30" s="446"/>
      <c r="L30" s="446"/>
      <c r="M30" s="446"/>
      <c r="N30" s="447"/>
      <c r="O30" s="447"/>
      <c r="P30" s="448"/>
      <c r="Q30" s="447"/>
      <c r="R30" s="447"/>
      <c r="S30" s="447"/>
      <c r="T30" s="447"/>
      <c r="U30" s="485">
        <v>20000</v>
      </c>
      <c r="V30" s="449"/>
      <c r="W30" s="449"/>
      <c r="X30" s="419">
        <v>3000</v>
      </c>
      <c r="Y30" s="4">
        <f t="shared" si="0"/>
        <v>20000</v>
      </c>
      <c r="Z30" s="454"/>
      <c r="AA30" s="454"/>
    </row>
    <row r="31" spans="1:27" s="18" customFormat="1" ht="51" x14ac:dyDescent="0.2">
      <c r="A31" s="31" t="s">
        <v>229</v>
      </c>
      <c r="B31" s="287" t="s">
        <v>1399</v>
      </c>
      <c r="C31" s="36"/>
      <c r="D31" s="36"/>
      <c r="E31" s="36" t="s">
        <v>110</v>
      </c>
      <c r="F31" s="36" t="s">
        <v>271</v>
      </c>
      <c r="G31" s="127"/>
      <c r="H31" s="127"/>
      <c r="I31" s="127"/>
      <c r="J31" s="127"/>
      <c r="K31" s="127"/>
      <c r="L31" s="127"/>
      <c r="M31" s="127"/>
      <c r="N31" s="127"/>
      <c r="O31" s="127"/>
      <c r="P31" s="101"/>
      <c r="Q31" s="127"/>
      <c r="R31" s="127"/>
      <c r="S31" s="127"/>
      <c r="T31" s="127"/>
      <c r="U31" s="486">
        <v>10000</v>
      </c>
      <c r="V31" s="11"/>
      <c r="W31" s="11"/>
      <c r="X31" s="419">
        <v>2500</v>
      </c>
      <c r="Y31" s="4">
        <f t="shared" si="0"/>
        <v>10000</v>
      </c>
      <c r="Z31" s="450"/>
      <c r="AA31" s="450"/>
    </row>
    <row r="32" spans="1:27" s="18" customFormat="1" ht="38.25" x14ac:dyDescent="0.2">
      <c r="A32" s="31" t="s">
        <v>229</v>
      </c>
      <c r="B32" s="288" t="s">
        <v>1400</v>
      </c>
      <c r="C32" s="288" t="s">
        <v>1401</v>
      </c>
      <c r="D32" s="289"/>
      <c r="E32" s="288" t="s">
        <v>110</v>
      </c>
      <c r="F32" s="288" t="s">
        <v>1402</v>
      </c>
      <c r="G32" s="127"/>
      <c r="H32" s="127"/>
      <c r="I32" s="127"/>
      <c r="J32" s="127"/>
      <c r="K32" s="127"/>
      <c r="L32" s="127"/>
      <c r="M32" s="127"/>
      <c r="N32" s="127"/>
      <c r="O32" s="127"/>
      <c r="P32" s="101"/>
      <c r="Q32" s="127"/>
      <c r="R32" s="127"/>
      <c r="S32" s="127"/>
      <c r="T32" s="127"/>
      <c r="U32" s="486">
        <v>10000</v>
      </c>
      <c r="V32" s="11"/>
      <c r="W32" s="11"/>
      <c r="X32" s="420">
        <v>1400</v>
      </c>
      <c r="Y32" s="4">
        <f t="shared" si="0"/>
        <v>10000</v>
      </c>
      <c r="Z32" s="2"/>
      <c r="AA32" s="2"/>
    </row>
    <row r="33" spans="1:27" s="18" customFormat="1" ht="76.5" x14ac:dyDescent="0.2">
      <c r="A33" s="38" t="s">
        <v>229</v>
      </c>
      <c r="B33" s="2" t="s">
        <v>1403</v>
      </c>
      <c r="C33" s="3"/>
      <c r="D33" s="19"/>
      <c r="E33" s="3" t="s">
        <v>110</v>
      </c>
      <c r="F33" s="3" t="s">
        <v>1404</v>
      </c>
      <c r="G33" s="127"/>
      <c r="H33" s="127"/>
      <c r="I33" s="127"/>
      <c r="J33" s="127"/>
      <c r="K33" s="127"/>
      <c r="L33" s="127"/>
      <c r="M33" s="127"/>
      <c r="N33" s="127"/>
      <c r="O33" s="127"/>
      <c r="P33" s="101"/>
      <c r="Q33" s="127"/>
      <c r="R33" s="127"/>
      <c r="S33" s="127"/>
      <c r="T33" s="127"/>
      <c r="U33" s="485">
        <v>10000</v>
      </c>
      <c r="V33" s="11"/>
      <c r="W33" s="11"/>
      <c r="X33" s="419">
        <v>829</v>
      </c>
      <c r="Y33" s="4">
        <f t="shared" si="0"/>
        <v>10000</v>
      </c>
      <c r="Z33" s="2"/>
      <c r="AA33" s="2"/>
    </row>
    <row r="34" spans="1:27" s="18" customFormat="1" ht="63.75" x14ac:dyDescent="0.2">
      <c r="A34" s="247" t="s">
        <v>1064</v>
      </c>
      <c r="B34" s="383" t="s">
        <v>1535</v>
      </c>
      <c r="C34" s="3"/>
      <c r="D34" s="3"/>
      <c r="E34" s="98" t="s">
        <v>110</v>
      </c>
      <c r="F34" s="98" t="s">
        <v>591</v>
      </c>
      <c r="G34" s="127"/>
      <c r="H34" s="127"/>
      <c r="I34" s="127"/>
      <c r="J34" s="127"/>
      <c r="K34" s="127"/>
      <c r="L34" s="127"/>
      <c r="M34" s="127"/>
      <c r="N34" s="127"/>
      <c r="O34" s="127"/>
      <c r="P34" s="101"/>
      <c r="Q34" s="485">
        <v>40000</v>
      </c>
      <c r="R34" s="127"/>
      <c r="S34" s="127"/>
      <c r="T34" s="127"/>
      <c r="U34" s="485"/>
      <c r="V34" s="11"/>
      <c r="W34" s="11"/>
      <c r="X34" s="419">
        <v>3000</v>
      </c>
      <c r="Y34" s="4">
        <f t="shared" si="0"/>
        <v>40000</v>
      </c>
      <c r="Z34" s="2"/>
      <c r="AA34" s="2"/>
    </row>
    <row r="35" spans="1:27" s="18" customFormat="1" ht="76.5" x14ac:dyDescent="0.2">
      <c r="A35" s="247" t="s">
        <v>1064</v>
      </c>
      <c r="B35" s="383" t="s">
        <v>1536</v>
      </c>
      <c r="C35" s="3"/>
      <c r="D35" s="3"/>
      <c r="E35" s="98" t="s">
        <v>110</v>
      </c>
      <c r="F35" s="97" t="s">
        <v>590</v>
      </c>
      <c r="G35" s="127"/>
      <c r="H35" s="127"/>
      <c r="I35" s="127"/>
      <c r="J35" s="127"/>
      <c r="K35" s="127"/>
      <c r="L35" s="127"/>
      <c r="M35" s="127"/>
      <c r="N35" s="127"/>
      <c r="O35" s="127"/>
      <c r="P35" s="101"/>
      <c r="Q35" s="485">
        <v>100000</v>
      </c>
      <c r="R35" s="127"/>
      <c r="S35" s="127"/>
      <c r="T35" s="127"/>
      <c r="U35" s="485"/>
      <c r="V35" s="11"/>
      <c r="W35" s="11"/>
      <c r="X35" s="419">
        <v>829</v>
      </c>
      <c r="Y35" s="4">
        <f t="shared" si="0"/>
        <v>100000</v>
      </c>
      <c r="Z35" s="2"/>
      <c r="AA35" s="2"/>
    </row>
    <row r="36" spans="1:27" s="18" customFormat="1" ht="236.25" x14ac:dyDescent="0.2">
      <c r="A36" s="152" t="s">
        <v>1264</v>
      </c>
      <c r="B36" s="409" t="s">
        <v>1563</v>
      </c>
      <c r="C36" s="410"/>
      <c r="D36" s="411" t="s">
        <v>1564</v>
      </c>
      <c r="E36" s="412" t="s">
        <v>110</v>
      </c>
      <c r="F36" s="152" t="s">
        <v>590</v>
      </c>
      <c r="G36" s="508">
        <v>60000</v>
      </c>
      <c r="H36" s="127"/>
      <c r="I36" s="127"/>
      <c r="J36" s="127"/>
      <c r="K36" s="127"/>
      <c r="L36" s="127"/>
      <c r="M36" s="127"/>
      <c r="N36" s="127"/>
      <c r="O36" s="127"/>
      <c r="P36" s="101"/>
      <c r="Q36" s="127"/>
      <c r="R36" s="127"/>
      <c r="S36" s="127"/>
      <c r="T36" s="127"/>
      <c r="U36" s="485"/>
      <c r="V36" s="11"/>
      <c r="W36" s="11"/>
      <c r="X36" s="419">
        <v>2700</v>
      </c>
      <c r="Y36" s="4">
        <f t="shared" si="0"/>
        <v>60000</v>
      </c>
      <c r="Z36" s="2"/>
      <c r="AA36" s="2"/>
    </row>
    <row r="37" spans="1:27" s="18" customFormat="1" ht="78.75" x14ac:dyDescent="0.2">
      <c r="A37" s="152" t="s">
        <v>1264</v>
      </c>
      <c r="B37" s="413" t="s">
        <v>1565</v>
      </c>
      <c r="C37" s="410"/>
      <c r="D37" s="411" t="s">
        <v>1566</v>
      </c>
      <c r="E37" s="412" t="s">
        <v>110</v>
      </c>
      <c r="F37" s="152" t="s">
        <v>590</v>
      </c>
      <c r="G37" s="508">
        <v>30000</v>
      </c>
      <c r="H37" s="127"/>
      <c r="I37" s="127"/>
      <c r="J37" s="127"/>
      <c r="K37" s="127"/>
      <c r="L37" s="127"/>
      <c r="M37" s="127"/>
      <c r="N37" s="127"/>
      <c r="O37" s="127"/>
      <c r="P37" s="101"/>
      <c r="Q37" s="127"/>
      <c r="R37" s="127"/>
      <c r="S37" s="127"/>
      <c r="T37" s="127"/>
      <c r="U37" s="485"/>
      <c r="V37" s="11"/>
      <c r="W37" s="11"/>
      <c r="X37" s="419">
        <v>2940</v>
      </c>
      <c r="Y37" s="4">
        <f t="shared" si="0"/>
        <v>30000</v>
      </c>
      <c r="Z37" s="2"/>
      <c r="AA37" s="2"/>
    </row>
  </sheetData>
  <sortState ref="A2:AA18">
    <sortCondition ref="B2:B18"/>
  </sortState>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V119"/>
  <sheetViews>
    <sheetView zoomScale="80" zoomScaleNormal="80" zoomScaleSheetLayoutView="85" workbookViewId="0">
      <selection activeCell="L6" sqref="L6"/>
    </sheetView>
  </sheetViews>
  <sheetFormatPr defaultRowHeight="15" x14ac:dyDescent="0.2"/>
  <cols>
    <col min="1" max="1" width="4.7109375" style="556" customWidth="1"/>
    <col min="2" max="2" width="12.42578125" style="554" customWidth="1"/>
    <col min="3" max="3" width="20.140625" style="554" customWidth="1"/>
    <col min="4" max="4" width="6.7109375" style="556" customWidth="1"/>
    <col min="5" max="5" width="8.140625" style="556" customWidth="1"/>
    <col min="6" max="6" width="16.28515625" style="557" customWidth="1"/>
    <col min="7" max="7" width="9.5703125" style="556" customWidth="1"/>
    <col min="8" max="8" width="9.7109375" style="556" customWidth="1"/>
    <col min="9" max="9" width="9.7109375" style="560" customWidth="1"/>
    <col min="10" max="10" width="9.7109375" style="556" customWidth="1"/>
    <col min="11" max="12" width="9.7109375" style="563" customWidth="1"/>
    <col min="13" max="13" width="9.7109375" style="556" customWidth="1"/>
    <col min="14" max="19" width="8.42578125" style="556" customWidth="1"/>
    <col min="20" max="20" width="7.140625" style="558" customWidth="1"/>
    <col min="21" max="21" width="16.140625" style="556" hidden="1" customWidth="1"/>
    <col min="22" max="22" width="19.140625" style="554" customWidth="1"/>
    <col min="23" max="24" width="9.140625" style="554"/>
    <col min="25" max="25" width="19.5703125" style="554" customWidth="1"/>
    <col min="26" max="16384" width="9.140625" style="554"/>
  </cols>
  <sheetData>
    <row r="1" spans="1:21" ht="26.25" customHeight="1" x14ac:dyDescent="0.2">
      <c r="A1" s="860" t="s">
        <v>1661</v>
      </c>
      <c r="B1" s="860"/>
      <c r="C1" s="860"/>
      <c r="D1" s="860"/>
      <c r="E1" s="860"/>
      <c r="F1" s="860"/>
      <c r="G1" s="860"/>
      <c r="H1" s="860"/>
      <c r="I1" s="860"/>
      <c r="J1" s="860"/>
      <c r="K1" s="860"/>
      <c r="L1" s="860"/>
      <c r="M1" s="860"/>
      <c r="N1" s="860"/>
      <c r="O1" s="860"/>
      <c r="P1" s="860"/>
      <c r="Q1" s="860"/>
      <c r="R1" s="860"/>
      <c r="S1" s="860"/>
      <c r="T1" s="860"/>
      <c r="U1" s="860"/>
    </row>
    <row r="2" spans="1:21" s="555" customFormat="1" ht="66" x14ac:dyDescent="0.2">
      <c r="A2" s="775" t="s">
        <v>248</v>
      </c>
      <c r="B2" s="775" t="s">
        <v>260</v>
      </c>
      <c r="C2" s="775" t="s">
        <v>1656</v>
      </c>
      <c r="D2" s="775" t="s">
        <v>103</v>
      </c>
      <c r="E2" s="775" t="s">
        <v>664</v>
      </c>
      <c r="F2" s="775" t="s">
        <v>665</v>
      </c>
      <c r="G2" s="775" t="s">
        <v>1604</v>
      </c>
      <c r="H2" s="775" t="s">
        <v>1873</v>
      </c>
      <c r="I2" s="775" t="s">
        <v>219</v>
      </c>
      <c r="J2" s="775" t="s">
        <v>1874</v>
      </c>
      <c r="K2" s="775" t="s">
        <v>1892</v>
      </c>
      <c r="L2" s="775" t="s">
        <v>1886</v>
      </c>
      <c r="M2" s="775" t="s">
        <v>1875</v>
      </c>
      <c r="N2" s="775" t="s">
        <v>1766</v>
      </c>
      <c r="O2" s="775" t="s">
        <v>1890</v>
      </c>
      <c r="P2" s="775" t="s">
        <v>1876</v>
      </c>
      <c r="Q2" s="775" t="s">
        <v>1878</v>
      </c>
      <c r="R2" s="775" t="s">
        <v>1883</v>
      </c>
      <c r="S2" s="775" t="s">
        <v>596</v>
      </c>
      <c r="T2" s="775" t="s">
        <v>566</v>
      </c>
      <c r="U2" s="850" t="s">
        <v>1602</v>
      </c>
    </row>
    <row r="3" spans="1:21" ht="49.5" x14ac:dyDescent="0.2">
      <c r="A3" s="674">
        <v>1</v>
      </c>
      <c r="B3" s="727" t="s">
        <v>667</v>
      </c>
      <c r="C3" s="747" t="s">
        <v>668</v>
      </c>
      <c r="D3" s="674" t="s">
        <v>669</v>
      </c>
      <c r="E3" s="674" t="s">
        <v>424</v>
      </c>
      <c r="F3" s="674" t="s">
        <v>337</v>
      </c>
      <c r="G3" s="686" t="s">
        <v>1605</v>
      </c>
      <c r="H3" s="710">
        <v>25</v>
      </c>
      <c r="I3" s="710">
        <v>60</v>
      </c>
      <c r="J3" s="710">
        <v>20</v>
      </c>
      <c r="K3" s="710">
        <v>40</v>
      </c>
      <c r="L3" s="710">
        <v>100</v>
      </c>
      <c r="M3" s="710">
        <v>20</v>
      </c>
      <c r="N3" s="710"/>
      <c r="O3" s="710">
        <v>10</v>
      </c>
      <c r="P3" s="661"/>
      <c r="Q3" s="748">
        <v>2</v>
      </c>
      <c r="R3" s="661">
        <v>40</v>
      </c>
      <c r="S3" s="749">
        <v>120</v>
      </c>
      <c r="T3" s="727">
        <f t="shared" ref="T3:T34" si="0">SUM(H3:S3)</f>
        <v>437</v>
      </c>
      <c r="U3" s="851" t="s">
        <v>1796</v>
      </c>
    </row>
    <row r="4" spans="1:21" ht="99" x14ac:dyDescent="0.2">
      <c r="A4" s="674">
        <v>2</v>
      </c>
      <c r="B4" s="727" t="s">
        <v>670</v>
      </c>
      <c r="C4" s="747" t="s">
        <v>671</v>
      </c>
      <c r="D4" s="674" t="s">
        <v>669</v>
      </c>
      <c r="E4" s="674" t="s">
        <v>423</v>
      </c>
      <c r="F4" s="674" t="s">
        <v>338</v>
      </c>
      <c r="G4" s="686" t="s">
        <v>1605</v>
      </c>
      <c r="H4" s="710">
        <v>5</v>
      </c>
      <c r="I4" s="710">
        <v>4</v>
      </c>
      <c r="J4" s="710"/>
      <c r="K4" s="710">
        <v>30</v>
      </c>
      <c r="L4" s="710"/>
      <c r="M4" s="710">
        <v>80</v>
      </c>
      <c r="N4" s="710"/>
      <c r="O4" s="710"/>
      <c r="P4" s="661"/>
      <c r="Q4" s="748"/>
      <c r="R4" s="661"/>
      <c r="S4" s="749">
        <v>50</v>
      </c>
      <c r="T4" s="727">
        <f t="shared" si="0"/>
        <v>169</v>
      </c>
      <c r="U4" s="852" t="s">
        <v>1797</v>
      </c>
    </row>
    <row r="5" spans="1:21" ht="49.5" x14ac:dyDescent="0.2">
      <c r="A5" s="674">
        <v>3</v>
      </c>
      <c r="B5" s="727" t="s">
        <v>675</v>
      </c>
      <c r="C5" s="747" t="s">
        <v>676</v>
      </c>
      <c r="D5" s="674" t="s">
        <v>669</v>
      </c>
      <c r="E5" s="674" t="s">
        <v>424</v>
      </c>
      <c r="F5" s="674" t="s">
        <v>339</v>
      </c>
      <c r="G5" s="686" t="s">
        <v>1605</v>
      </c>
      <c r="H5" s="710">
        <v>5</v>
      </c>
      <c r="I5" s="710">
        <v>90</v>
      </c>
      <c r="J5" s="710">
        <v>5</v>
      </c>
      <c r="K5" s="710">
        <v>20</v>
      </c>
      <c r="L5" s="710">
        <v>150</v>
      </c>
      <c r="M5" s="710">
        <v>15</v>
      </c>
      <c r="N5" s="710"/>
      <c r="O5" s="710">
        <v>0</v>
      </c>
      <c r="P5" s="661"/>
      <c r="Q5" s="748">
        <v>2</v>
      </c>
      <c r="R5" s="661">
        <v>100</v>
      </c>
      <c r="S5" s="749">
        <v>160</v>
      </c>
      <c r="T5" s="727">
        <f t="shared" si="0"/>
        <v>547</v>
      </c>
      <c r="U5" s="851" t="s">
        <v>1799</v>
      </c>
    </row>
    <row r="6" spans="1:21" ht="66" x14ac:dyDescent="0.2">
      <c r="A6" s="674">
        <v>4</v>
      </c>
      <c r="B6" s="727" t="s">
        <v>677</v>
      </c>
      <c r="C6" s="747" t="s">
        <v>678</v>
      </c>
      <c r="D6" s="674" t="s">
        <v>669</v>
      </c>
      <c r="E6" s="674" t="s">
        <v>423</v>
      </c>
      <c r="F6" s="674" t="s">
        <v>439</v>
      </c>
      <c r="G6" s="686" t="s">
        <v>1605</v>
      </c>
      <c r="H6" s="710">
        <v>15</v>
      </c>
      <c r="I6" s="710">
        <v>100</v>
      </c>
      <c r="J6" s="710">
        <v>150</v>
      </c>
      <c r="K6" s="710">
        <v>100</v>
      </c>
      <c r="L6" s="710">
        <v>220</v>
      </c>
      <c r="M6" s="710">
        <v>250</v>
      </c>
      <c r="N6" s="710"/>
      <c r="O6" s="710">
        <v>40</v>
      </c>
      <c r="P6" s="751">
        <v>100</v>
      </c>
      <c r="Q6" s="748">
        <v>30</v>
      </c>
      <c r="R6" s="661">
        <v>160</v>
      </c>
      <c r="S6" s="749">
        <v>180</v>
      </c>
      <c r="T6" s="727">
        <f t="shared" si="0"/>
        <v>1345</v>
      </c>
      <c r="U6" s="851" t="s">
        <v>1796</v>
      </c>
    </row>
    <row r="7" spans="1:21" ht="66" x14ac:dyDescent="0.2">
      <c r="A7" s="674">
        <v>5</v>
      </c>
      <c r="B7" s="727" t="s">
        <v>751</v>
      </c>
      <c r="C7" s="747" t="s">
        <v>752</v>
      </c>
      <c r="D7" s="674" t="s">
        <v>669</v>
      </c>
      <c r="E7" s="674" t="s">
        <v>423</v>
      </c>
      <c r="F7" s="674" t="s">
        <v>340</v>
      </c>
      <c r="G7" s="686" t="s">
        <v>1605</v>
      </c>
      <c r="H7" s="710">
        <v>20</v>
      </c>
      <c r="I7" s="710">
        <v>100</v>
      </c>
      <c r="J7" s="710">
        <v>120</v>
      </c>
      <c r="K7" s="710">
        <v>130</v>
      </c>
      <c r="L7" s="710">
        <v>250</v>
      </c>
      <c r="M7" s="710">
        <v>250</v>
      </c>
      <c r="N7" s="710"/>
      <c r="O7" s="710">
        <v>30</v>
      </c>
      <c r="P7" s="751">
        <v>160</v>
      </c>
      <c r="Q7" s="748">
        <v>20</v>
      </c>
      <c r="R7" s="661">
        <v>200</v>
      </c>
      <c r="S7" s="749">
        <v>220</v>
      </c>
      <c r="T7" s="727">
        <f t="shared" si="0"/>
        <v>1500</v>
      </c>
      <c r="U7" s="851" t="s">
        <v>1798</v>
      </c>
    </row>
    <row r="8" spans="1:21" ht="82.5" x14ac:dyDescent="0.2">
      <c r="A8" s="674">
        <v>6</v>
      </c>
      <c r="B8" s="727" t="s">
        <v>753</v>
      </c>
      <c r="C8" s="747" t="s">
        <v>754</v>
      </c>
      <c r="D8" s="674" t="s">
        <v>669</v>
      </c>
      <c r="E8" s="674" t="s">
        <v>423</v>
      </c>
      <c r="F8" s="674" t="s">
        <v>441</v>
      </c>
      <c r="G8" s="686" t="s">
        <v>1605</v>
      </c>
      <c r="H8" s="710">
        <v>30</v>
      </c>
      <c r="I8" s="710">
        <v>100</v>
      </c>
      <c r="J8" s="710">
        <v>100</v>
      </c>
      <c r="K8" s="710">
        <v>70</v>
      </c>
      <c r="L8" s="710">
        <v>200</v>
      </c>
      <c r="M8" s="710">
        <v>250</v>
      </c>
      <c r="N8" s="710"/>
      <c r="O8" s="710"/>
      <c r="P8" s="751">
        <v>120</v>
      </c>
      <c r="Q8" s="748">
        <v>22</v>
      </c>
      <c r="R8" s="661">
        <v>80</v>
      </c>
      <c r="S8" s="749">
        <v>220</v>
      </c>
      <c r="T8" s="727">
        <f t="shared" si="0"/>
        <v>1192</v>
      </c>
      <c r="U8" s="851" t="s">
        <v>1798</v>
      </c>
    </row>
    <row r="9" spans="1:21" ht="82.5" x14ac:dyDescent="0.2">
      <c r="A9" s="674">
        <v>7</v>
      </c>
      <c r="B9" s="697" t="s">
        <v>753</v>
      </c>
      <c r="C9" s="752" t="s">
        <v>1746</v>
      </c>
      <c r="D9" s="686" t="s">
        <v>669</v>
      </c>
      <c r="E9" s="686" t="s">
        <v>424</v>
      </c>
      <c r="F9" s="686" t="s">
        <v>1043</v>
      </c>
      <c r="G9" s="686" t="s">
        <v>1605</v>
      </c>
      <c r="H9" s="710"/>
      <c r="I9" s="710"/>
      <c r="J9" s="710"/>
      <c r="K9" s="710"/>
      <c r="L9" s="710"/>
      <c r="M9" s="710"/>
      <c r="N9" s="710"/>
      <c r="O9" s="710">
        <v>25</v>
      </c>
      <c r="P9" s="661"/>
      <c r="Q9" s="748"/>
      <c r="R9" s="661"/>
      <c r="S9" s="749"/>
      <c r="T9" s="727">
        <f t="shared" si="0"/>
        <v>25</v>
      </c>
      <c r="U9" s="851" t="s">
        <v>1801</v>
      </c>
    </row>
    <row r="10" spans="1:21" ht="165" x14ac:dyDescent="0.2">
      <c r="A10" s="674">
        <v>8</v>
      </c>
      <c r="B10" s="727" t="s">
        <v>683</v>
      </c>
      <c r="C10" s="747" t="s">
        <v>684</v>
      </c>
      <c r="D10" s="674" t="s">
        <v>669</v>
      </c>
      <c r="E10" s="674" t="s">
        <v>423</v>
      </c>
      <c r="F10" s="753" t="s">
        <v>442</v>
      </c>
      <c r="G10" s="686" t="s">
        <v>1605</v>
      </c>
      <c r="H10" s="710"/>
      <c r="I10" s="710"/>
      <c r="J10" s="710"/>
      <c r="K10" s="710">
        <v>30</v>
      </c>
      <c r="L10" s="710"/>
      <c r="M10" s="710"/>
      <c r="N10" s="710"/>
      <c r="O10" s="710"/>
      <c r="P10" s="661"/>
      <c r="Q10" s="748"/>
      <c r="R10" s="661"/>
      <c r="S10" s="749">
        <v>10</v>
      </c>
      <c r="T10" s="727">
        <f t="shared" si="0"/>
        <v>40</v>
      </c>
      <c r="U10" s="851" t="s">
        <v>1802</v>
      </c>
    </row>
    <row r="11" spans="1:21" ht="66" x14ac:dyDescent="0.2">
      <c r="A11" s="674">
        <v>9</v>
      </c>
      <c r="B11" s="727" t="s">
        <v>688</v>
      </c>
      <c r="C11" s="747" t="s">
        <v>689</v>
      </c>
      <c r="D11" s="674" t="s">
        <v>669</v>
      </c>
      <c r="E11" s="674" t="s">
        <v>424</v>
      </c>
      <c r="F11" s="753" t="s">
        <v>380</v>
      </c>
      <c r="G11" s="686" t="s">
        <v>1605</v>
      </c>
      <c r="H11" s="710"/>
      <c r="I11" s="710"/>
      <c r="J11" s="710"/>
      <c r="K11" s="710"/>
      <c r="L11" s="710"/>
      <c r="M11" s="710">
        <v>10</v>
      </c>
      <c r="N11" s="626">
        <v>10</v>
      </c>
      <c r="O11" s="710">
        <v>10</v>
      </c>
      <c r="P11" s="661"/>
      <c r="Q11" s="748"/>
      <c r="R11" s="661"/>
      <c r="S11" s="749"/>
      <c r="T11" s="727">
        <f t="shared" si="0"/>
        <v>30</v>
      </c>
      <c r="U11" s="851" t="s">
        <v>1798</v>
      </c>
    </row>
    <row r="12" spans="1:21" ht="66" x14ac:dyDescent="0.2">
      <c r="A12" s="674">
        <v>10</v>
      </c>
      <c r="B12" s="727" t="s">
        <v>457</v>
      </c>
      <c r="C12" s="747" t="s">
        <v>690</v>
      </c>
      <c r="D12" s="674" t="s">
        <v>669</v>
      </c>
      <c r="E12" s="674" t="s">
        <v>424</v>
      </c>
      <c r="F12" s="674" t="s">
        <v>444</v>
      </c>
      <c r="G12" s="686" t="s">
        <v>1605</v>
      </c>
      <c r="H12" s="710">
        <v>20</v>
      </c>
      <c r="I12" s="710">
        <v>100</v>
      </c>
      <c r="J12" s="710">
        <v>10</v>
      </c>
      <c r="K12" s="710">
        <v>30</v>
      </c>
      <c r="L12" s="710"/>
      <c r="M12" s="710">
        <v>170</v>
      </c>
      <c r="N12" s="710"/>
      <c r="O12" s="710">
        <v>20</v>
      </c>
      <c r="P12" s="751">
        <v>90</v>
      </c>
      <c r="Q12" s="748">
        <v>20</v>
      </c>
      <c r="R12" s="661">
        <v>120</v>
      </c>
      <c r="S12" s="749">
        <v>200</v>
      </c>
      <c r="T12" s="727">
        <f t="shared" si="0"/>
        <v>780</v>
      </c>
      <c r="U12" s="851" t="s">
        <v>1798</v>
      </c>
    </row>
    <row r="13" spans="1:21" ht="66" customHeight="1" x14ac:dyDescent="0.2">
      <c r="A13" s="674">
        <v>11</v>
      </c>
      <c r="B13" s="727" t="s">
        <v>691</v>
      </c>
      <c r="C13" s="747" t="s">
        <v>692</v>
      </c>
      <c r="D13" s="674" t="s">
        <v>669</v>
      </c>
      <c r="E13" s="674" t="s">
        <v>423</v>
      </c>
      <c r="F13" s="674" t="s">
        <v>443</v>
      </c>
      <c r="G13" s="686" t="s">
        <v>1605</v>
      </c>
      <c r="H13" s="710">
        <v>30</v>
      </c>
      <c r="I13" s="710">
        <v>80</v>
      </c>
      <c r="J13" s="710">
        <v>100</v>
      </c>
      <c r="K13" s="710">
        <v>100</v>
      </c>
      <c r="L13" s="710">
        <v>200</v>
      </c>
      <c r="M13" s="710">
        <v>180</v>
      </c>
      <c r="N13" s="710"/>
      <c r="O13" s="710">
        <v>20</v>
      </c>
      <c r="P13" s="751">
        <v>140</v>
      </c>
      <c r="Q13" s="748">
        <v>25</v>
      </c>
      <c r="R13" s="661">
        <v>140</v>
      </c>
      <c r="S13" s="749">
        <v>220</v>
      </c>
      <c r="T13" s="727">
        <f t="shared" si="0"/>
        <v>1235</v>
      </c>
      <c r="U13" s="851" t="s">
        <v>1804</v>
      </c>
    </row>
    <row r="14" spans="1:21" ht="49.5" x14ac:dyDescent="0.2">
      <c r="A14" s="674">
        <v>12</v>
      </c>
      <c r="B14" s="727" t="s">
        <v>445</v>
      </c>
      <c r="C14" s="747" t="s">
        <v>656</v>
      </c>
      <c r="D14" s="674" t="s">
        <v>669</v>
      </c>
      <c r="E14" s="674" t="s">
        <v>424</v>
      </c>
      <c r="F14" s="674" t="s">
        <v>446</v>
      </c>
      <c r="G14" s="686" t="s">
        <v>1605</v>
      </c>
      <c r="H14" s="710"/>
      <c r="I14" s="710">
        <v>15</v>
      </c>
      <c r="J14" s="710">
        <v>10</v>
      </c>
      <c r="K14" s="710">
        <v>20</v>
      </c>
      <c r="L14" s="710">
        <v>20</v>
      </c>
      <c r="M14" s="710"/>
      <c r="N14" s="626">
        <v>15</v>
      </c>
      <c r="O14" s="710">
        <v>15</v>
      </c>
      <c r="P14" s="661"/>
      <c r="Q14" s="748">
        <v>30</v>
      </c>
      <c r="R14" s="661">
        <v>10</v>
      </c>
      <c r="S14" s="749">
        <v>10</v>
      </c>
      <c r="T14" s="727">
        <f t="shared" si="0"/>
        <v>145</v>
      </c>
      <c r="U14" s="851" t="s">
        <v>1798</v>
      </c>
    </row>
    <row r="15" spans="1:21" ht="82.5" customHeight="1" x14ac:dyDescent="0.2">
      <c r="A15" s="674">
        <v>13</v>
      </c>
      <c r="B15" s="727" t="s">
        <v>659</v>
      </c>
      <c r="C15" s="747" t="s">
        <v>660</v>
      </c>
      <c r="D15" s="674" t="s">
        <v>669</v>
      </c>
      <c r="E15" s="674" t="s">
        <v>423</v>
      </c>
      <c r="F15" s="674" t="s">
        <v>447</v>
      </c>
      <c r="G15" s="686" t="s">
        <v>1605</v>
      </c>
      <c r="H15" s="710"/>
      <c r="I15" s="710">
        <v>5</v>
      </c>
      <c r="J15" s="710"/>
      <c r="K15" s="710">
        <v>20</v>
      </c>
      <c r="L15" s="710">
        <v>50</v>
      </c>
      <c r="M15" s="710"/>
      <c r="N15" s="626">
        <v>10</v>
      </c>
      <c r="O15" s="710"/>
      <c r="P15" s="661"/>
      <c r="Q15" s="748"/>
      <c r="R15" s="661">
        <v>15</v>
      </c>
      <c r="S15" s="749">
        <v>60</v>
      </c>
      <c r="T15" s="727">
        <f t="shared" si="0"/>
        <v>160</v>
      </c>
      <c r="U15" s="851" t="s">
        <v>1800</v>
      </c>
    </row>
    <row r="16" spans="1:21" ht="49.5" x14ac:dyDescent="0.2">
      <c r="A16" s="674">
        <v>14</v>
      </c>
      <c r="B16" s="727" t="s">
        <v>448</v>
      </c>
      <c r="C16" s="747" t="s">
        <v>696</v>
      </c>
      <c r="D16" s="674" t="s">
        <v>669</v>
      </c>
      <c r="E16" s="674" t="s">
        <v>424</v>
      </c>
      <c r="F16" s="674" t="s">
        <v>341</v>
      </c>
      <c r="G16" s="686" t="s">
        <v>1605</v>
      </c>
      <c r="H16" s="710"/>
      <c r="I16" s="710">
        <v>35</v>
      </c>
      <c r="J16" s="710"/>
      <c r="K16" s="710">
        <v>10</v>
      </c>
      <c r="L16" s="710">
        <v>100</v>
      </c>
      <c r="M16" s="710"/>
      <c r="N16" s="626">
        <v>20</v>
      </c>
      <c r="O16" s="710">
        <v>20</v>
      </c>
      <c r="P16" s="661"/>
      <c r="Q16" s="748">
        <v>3</v>
      </c>
      <c r="R16" s="661">
        <v>30</v>
      </c>
      <c r="S16" s="749">
        <v>15</v>
      </c>
      <c r="T16" s="727">
        <f t="shared" si="0"/>
        <v>233</v>
      </c>
      <c r="U16" s="851" t="s">
        <v>1803</v>
      </c>
    </row>
    <row r="17" spans="1:22" ht="115.5" x14ac:dyDescent="0.2">
      <c r="A17" s="674">
        <v>15</v>
      </c>
      <c r="B17" s="727" t="s">
        <v>720</v>
      </c>
      <c r="C17" s="747" t="s">
        <v>721</v>
      </c>
      <c r="D17" s="674" t="s">
        <v>669</v>
      </c>
      <c r="E17" s="674" t="s">
        <v>423</v>
      </c>
      <c r="F17" s="674" t="s">
        <v>1011</v>
      </c>
      <c r="G17" s="686" t="s">
        <v>1605</v>
      </c>
      <c r="H17" s="710">
        <v>5</v>
      </c>
      <c r="I17" s="710">
        <v>10</v>
      </c>
      <c r="J17" s="710">
        <v>20</v>
      </c>
      <c r="K17" s="710">
        <v>10</v>
      </c>
      <c r="L17" s="710">
        <v>30</v>
      </c>
      <c r="M17" s="710"/>
      <c r="N17" s="710"/>
      <c r="O17" s="710"/>
      <c r="P17" s="661"/>
      <c r="Q17" s="748">
        <v>3</v>
      </c>
      <c r="R17" s="661">
        <v>50</v>
      </c>
      <c r="S17" s="749">
        <v>20</v>
      </c>
      <c r="T17" s="727">
        <f t="shared" si="0"/>
        <v>148</v>
      </c>
      <c r="U17" s="851" t="s">
        <v>1799</v>
      </c>
    </row>
    <row r="18" spans="1:22" ht="49.5" x14ac:dyDescent="0.2">
      <c r="A18" s="674">
        <v>16</v>
      </c>
      <c r="B18" s="727" t="s">
        <v>711</v>
      </c>
      <c r="C18" s="747" t="s">
        <v>712</v>
      </c>
      <c r="D18" s="674" t="s">
        <v>669</v>
      </c>
      <c r="E18" s="674" t="s">
        <v>423</v>
      </c>
      <c r="F18" s="674" t="s">
        <v>381</v>
      </c>
      <c r="G18" s="686" t="s">
        <v>1605</v>
      </c>
      <c r="H18" s="710">
        <v>30</v>
      </c>
      <c r="I18" s="710">
        <v>110</v>
      </c>
      <c r="J18" s="710">
        <v>150</v>
      </c>
      <c r="K18" s="710">
        <v>100</v>
      </c>
      <c r="L18" s="710">
        <v>200</v>
      </c>
      <c r="M18" s="710">
        <v>85</v>
      </c>
      <c r="N18" s="710"/>
      <c r="O18" s="710">
        <v>25</v>
      </c>
      <c r="P18" s="751">
        <v>60</v>
      </c>
      <c r="Q18" s="748">
        <v>8</v>
      </c>
      <c r="R18" s="661">
        <v>130</v>
      </c>
      <c r="S18" s="749">
        <v>220</v>
      </c>
      <c r="T18" s="727">
        <f t="shared" si="0"/>
        <v>1118</v>
      </c>
      <c r="U18" s="851" t="s">
        <v>1803</v>
      </c>
      <c r="V18" s="561"/>
    </row>
    <row r="19" spans="1:22" ht="82.5" x14ac:dyDescent="0.2">
      <c r="A19" s="674">
        <v>17</v>
      </c>
      <c r="B19" s="727" t="s">
        <v>713</v>
      </c>
      <c r="C19" s="747" t="s">
        <v>714</v>
      </c>
      <c r="D19" s="674" t="s">
        <v>669</v>
      </c>
      <c r="E19" s="674" t="s">
        <v>424</v>
      </c>
      <c r="F19" s="674" t="s">
        <v>342</v>
      </c>
      <c r="G19" s="686" t="s">
        <v>1605</v>
      </c>
      <c r="H19" s="710">
        <v>25</v>
      </c>
      <c r="I19" s="710">
        <v>60</v>
      </c>
      <c r="J19" s="710">
        <v>40</v>
      </c>
      <c r="K19" s="710">
        <v>20</v>
      </c>
      <c r="L19" s="710">
        <v>200</v>
      </c>
      <c r="M19" s="710">
        <v>130</v>
      </c>
      <c r="N19" s="710"/>
      <c r="O19" s="710">
        <v>15</v>
      </c>
      <c r="P19" s="751">
        <v>40</v>
      </c>
      <c r="Q19" s="748">
        <v>10</v>
      </c>
      <c r="R19" s="661">
        <v>120</v>
      </c>
      <c r="S19" s="749">
        <v>180</v>
      </c>
      <c r="T19" s="727">
        <f t="shared" si="0"/>
        <v>840</v>
      </c>
      <c r="U19" s="851" t="s">
        <v>1798</v>
      </c>
    </row>
    <row r="20" spans="1:22" ht="66" x14ac:dyDescent="0.2">
      <c r="A20" s="674">
        <v>18</v>
      </c>
      <c r="B20" s="727" t="s">
        <v>728</v>
      </c>
      <c r="C20" s="747" t="s">
        <v>729</v>
      </c>
      <c r="D20" s="674" t="s">
        <v>669</v>
      </c>
      <c r="E20" s="674" t="s">
        <v>423</v>
      </c>
      <c r="F20" s="674" t="s">
        <v>383</v>
      </c>
      <c r="G20" s="686" t="s">
        <v>1605</v>
      </c>
      <c r="H20" s="710"/>
      <c r="I20" s="710">
        <v>10</v>
      </c>
      <c r="J20" s="710">
        <v>10</v>
      </c>
      <c r="K20" s="710"/>
      <c r="L20" s="710"/>
      <c r="M20" s="710"/>
      <c r="N20" s="710"/>
      <c r="O20" s="710"/>
      <c r="P20" s="661"/>
      <c r="Q20" s="748"/>
      <c r="R20" s="661">
        <v>30</v>
      </c>
      <c r="S20" s="749">
        <v>23</v>
      </c>
      <c r="T20" s="727">
        <f t="shared" si="0"/>
        <v>73</v>
      </c>
      <c r="U20" s="851" t="s">
        <v>1795</v>
      </c>
    </row>
    <row r="21" spans="1:22" ht="66" x14ac:dyDescent="0.2">
      <c r="A21" s="674">
        <v>19</v>
      </c>
      <c r="B21" s="727" t="s">
        <v>728</v>
      </c>
      <c r="C21" s="747" t="s">
        <v>729</v>
      </c>
      <c r="D21" s="674" t="s">
        <v>669</v>
      </c>
      <c r="E21" s="674" t="s">
        <v>424</v>
      </c>
      <c r="F21" s="674" t="s">
        <v>384</v>
      </c>
      <c r="G21" s="686" t="s">
        <v>1605</v>
      </c>
      <c r="H21" s="710"/>
      <c r="I21" s="710"/>
      <c r="J21" s="710"/>
      <c r="K21" s="710">
        <v>20</v>
      </c>
      <c r="L21" s="710">
        <v>30</v>
      </c>
      <c r="M21" s="710">
        <v>10</v>
      </c>
      <c r="N21" s="626">
        <v>20</v>
      </c>
      <c r="O21" s="710">
        <v>5</v>
      </c>
      <c r="P21" s="661"/>
      <c r="Q21" s="748"/>
      <c r="R21" s="661"/>
      <c r="S21" s="749"/>
      <c r="T21" s="727">
        <f t="shared" si="0"/>
        <v>85</v>
      </c>
      <c r="U21" s="851" t="s">
        <v>1801</v>
      </c>
    </row>
    <row r="22" spans="1:22" ht="66" x14ac:dyDescent="0.2">
      <c r="A22" s="674">
        <v>20</v>
      </c>
      <c r="B22" s="727" t="s">
        <v>724</v>
      </c>
      <c r="C22" s="747" t="s">
        <v>725</v>
      </c>
      <c r="D22" s="674" t="s">
        <v>669</v>
      </c>
      <c r="E22" s="674" t="s">
        <v>424</v>
      </c>
      <c r="F22" s="674" t="s">
        <v>343</v>
      </c>
      <c r="G22" s="686" t="s">
        <v>1605</v>
      </c>
      <c r="H22" s="710"/>
      <c r="I22" s="710">
        <v>2</v>
      </c>
      <c r="J22" s="710">
        <v>2</v>
      </c>
      <c r="K22" s="710">
        <v>10</v>
      </c>
      <c r="L22" s="710">
        <v>2</v>
      </c>
      <c r="M22" s="710"/>
      <c r="N22" s="710"/>
      <c r="O22" s="710">
        <v>5</v>
      </c>
      <c r="P22" s="661"/>
      <c r="Q22" s="748">
        <v>2</v>
      </c>
      <c r="R22" s="661"/>
      <c r="S22" s="749"/>
      <c r="T22" s="727">
        <f t="shared" si="0"/>
        <v>23</v>
      </c>
      <c r="U22" s="851" t="s">
        <v>1799</v>
      </c>
      <c r="V22" s="561"/>
    </row>
    <row r="23" spans="1:22" ht="66" customHeight="1" x14ac:dyDescent="0.25">
      <c r="A23" s="674">
        <v>21</v>
      </c>
      <c r="B23" s="727" t="s">
        <v>722</v>
      </c>
      <c r="C23" s="747" t="s">
        <v>723</v>
      </c>
      <c r="D23" s="674" t="s">
        <v>669</v>
      </c>
      <c r="E23" s="674" t="s">
        <v>424</v>
      </c>
      <c r="F23" s="674" t="s">
        <v>344</v>
      </c>
      <c r="G23" s="686" t="s">
        <v>1605</v>
      </c>
      <c r="H23" s="710"/>
      <c r="I23" s="710">
        <v>2</v>
      </c>
      <c r="J23" s="710"/>
      <c r="K23" s="710">
        <v>10</v>
      </c>
      <c r="L23" s="710"/>
      <c r="M23" s="710"/>
      <c r="N23" s="710"/>
      <c r="O23" s="710">
        <v>5</v>
      </c>
      <c r="P23" s="754">
        <v>10</v>
      </c>
      <c r="Q23" s="748"/>
      <c r="R23" s="661"/>
      <c r="S23" s="749"/>
      <c r="T23" s="727">
        <f t="shared" si="0"/>
        <v>27</v>
      </c>
      <c r="U23" s="851" t="s">
        <v>1795</v>
      </c>
    </row>
    <row r="24" spans="1:22" ht="66" customHeight="1" x14ac:dyDescent="0.25">
      <c r="A24" s="674">
        <v>22</v>
      </c>
      <c r="B24" s="727" t="s">
        <v>726</v>
      </c>
      <c r="C24" s="747" t="s">
        <v>727</v>
      </c>
      <c r="D24" s="674" t="s">
        <v>669</v>
      </c>
      <c r="E24" s="674" t="s">
        <v>424</v>
      </c>
      <c r="F24" s="674" t="s">
        <v>449</v>
      </c>
      <c r="G24" s="686" t="s">
        <v>1605</v>
      </c>
      <c r="H24" s="710"/>
      <c r="I24" s="710"/>
      <c r="J24" s="710"/>
      <c r="K24" s="710">
        <v>10</v>
      </c>
      <c r="L24" s="710">
        <v>20</v>
      </c>
      <c r="M24" s="710">
        <v>10</v>
      </c>
      <c r="N24" s="626">
        <v>10</v>
      </c>
      <c r="O24" s="710">
        <v>5</v>
      </c>
      <c r="P24" s="754">
        <v>10</v>
      </c>
      <c r="Q24" s="748"/>
      <c r="R24" s="661"/>
      <c r="S24" s="749"/>
      <c r="T24" s="727">
        <f t="shared" si="0"/>
        <v>65</v>
      </c>
      <c r="U24" s="851" t="s">
        <v>1800</v>
      </c>
    </row>
    <row r="25" spans="1:22" ht="66" x14ac:dyDescent="0.2">
      <c r="A25" s="674">
        <v>23</v>
      </c>
      <c r="B25" s="727" t="s">
        <v>1</v>
      </c>
      <c r="C25" s="747" t="s">
        <v>2</v>
      </c>
      <c r="D25" s="674" t="s">
        <v>669</v>
      </c>
      <c r="E25" s="674" t="s">
        <v>423</v>
      </c>
      <c r="F25" s="674" t="s">
        <v>385</v>
      </c>
      <c r="G25" s="686" t="s">
        <v>1605</v>
      </c>
      <c r="H25" s="710"/>
      <c r="I25" s="710">
        <v>30</v>
      </c>
      <c r="J25" s="710"/>
      <c r="K25" s="710">
        <v>5</v>
      </c>
      <c r="L25" s="710">
        <v>32</v>
      </c>
      <c r="M25" s="710"/>
      <c r="N25" s="626">
        <v>5</v>
      </c>
      <c r="O25" s="710"/>
      <c r="P25" s="661"/>
      <c r="Q25" s="748">
        <v>2</v>
      </c>
      <c r="R25" s="661"/>
      <c r="S25" s="749">
        <v>30</v>
      </c>
      <c r="T25" s="727">
        <f t="shared" si="0"/>
        <v>104</v>
      </c>
      <c r="U25" s="851" t="s">
        <v>1805</v>
      </c>
    </row>
    <row r="26" spans="1:22" ht="49.5" x14ac:dyDescent="0.2">
      <c r="A26" s="674">
        <v>24</v>
      </c>
      <c r="B26" s="698" t="s">
        <v>49</v>
      </c>
      <c r="C26" s="755" t="s">
        <v>50</v>
      </c>
      <c r="D26" s="674" t="s">
        <v>669</v>
      </c>
      <c r="E26" s="674" t="s">
        <v>424</v>
      </c>
      <c r="F26" s="686" t="s">
        <v>386</v>
      </c>
      <c r="G26" s="686" t="s">
        <v>1605</v>
      </c>
      <c r="H26" s="710"/>
      <c r="I26" s="710">
        <v>5</v>
      </c>
      <c r="J26" s="710"/>
      <c r="K26" s="710">
        <v>80</v>
      </c>
      <c r="L26" s="710">
        <v>50</v>
      </c>
      <c r="M26" s="710">
        <v>100</v>
      </c>
      <c r="N26" s="750"/>
      <c r="O26" s="710"/>
      <c r="P26" s="661"/>
      <c r="Q26" s="748"/>
      <c r="R26" s="661">
        <v>60</v>
      </c>
      <c r="S26" s="749">
        <v>120</v>
      </c>
      <c r="T26" s="727">
        <f t="shared" si="0"/>
        <v>415</v>
      </c>
      <c r="U26" s="851" t="s">
        <v>1798</v>
      </c>
    </row>
    <row r="27" spans="1:22" ht="49.5" customHeight="1" x14ac:dyDescent="0.25">
      <c r="A27" s="674">
        <v>25</v>
      </c>
      <c r="B27" s="727" t="s">
        <v>25</v>
      </c>
      <c r="C27" s="747" t="s">
        <v>26</v>
      </c>
      <c r="D27" s="674" t="s">
        <v>669</v>
      </c>
      <c r="E27" s="674" t="s">
        <v>423</v>
      </c>
      <c r="F27" s="674" t="s">
        <v>345</v>
      </c>
      <c r="G27" s="686" t="s">
        <v>1605</v>
      </c>
      <c r="H27" s="710"/>
      <c r="I27" s="710">
        <v>1</v>
      </c>
      <c r="J27" s="710"/>
      <c r="K27" s="710"/>
      <c r="L27" s="710"/>
      <c r="M27" s="710"/>
      <c r="N27" s="710"/>
      <c r="O27" s="710"/>
      <c r="P27" s="754">
        <v>10</v>
      </c>
      <c r="Q27" s="748"/>
      <c r="R27" s="661"/>
      <c r="S27" s="749"/>
      <c r="T27" s="727">
        <f t="shared" si="0"/>
        <v>11</v>
      </c>
      <c r="U27" s="851" t="s">
        <v>1798</v>
      </c>
    </row>
    <row r="28" spans="1:22" ht="49.5" x14ac:dyDescent="0.2">
      <c r="A28" s="674">
        <v>26</v>
      </c>
      <c r="B28" s="727" t="s">
        <v>289</v>
      </c>
      <c r="C28" s="747" t="s">
        <v>290</v>
      </c>
      <c r="D28" s="674" t="s">
        <v>669</v>
      </c>
      <c r="E28" s="674" t="s">
        <v>424</v>
      </c>
      <c r="F28" s="674" t="s">
        <v>387</v>
      </c>
      <c r="G28" s="686" t="s">
        <v>1605</v>
      </c>
      <c r="H28" s="710"/>
      <c r="I28" s="710">
        <v>5</v>
      </c>
      <c r="J28" s="710">
        <v>10</v>
      </c>
      <c r="K28" s="710">
        <v>10</v>
      </c>
      <c r="L28" s="710"/>
      <c r="M28" s="710"/>
      <c r="N28" s="710"/>
      <c r="O28" s="710"/>
      <c r="P28" s="661"/>
      <c r="Q28" s="748"/>
      <c r="R28" s="661"/>
      <c r="S28" s="749">
        <v>15</v>
      </c>
      <c r="T28" s="727">
        <f t="shared" si="0"/>
        <v>40</v>
      </c>
      <c r="U28" s="851" t="s">
        <v>1798</v>
      </c>
    </row>
    <row r="29" spans="1:22" ht="49.5" x14ac:dyDescent="0.2">
      <c r="A29" s="674">
        <v>27</v>
      </c>
      <c r="B29" s="727" t="s">
        <v>770</v>
      </c>
      <c r="C29" s="747" t="s">
        <v>0</v>
      </c>
      <c r="D29" s="674" t="s">
        <v>669</v>
      </c>
      <c r="E29" s="674" t="s">
        <v>423</v>
      </c>
      <c r="F29" s="674" t="s">
        <v>388</v>
      </c>
      <c r="G29" s="686" t="s">
        <v>1605</v>
      </c>
      <c r="H29" s="710">
        <v>35</v>
      </c>
      <c r="I29" s="710">
        <v>140</v>
      </c>
      <c r="J29" s="710">
        <v>100</v>
      </c>
      <c r="K29" s="710">
        <v>130</v>
      </c>
      <c r="L29" s="710">
        <v>300</v>
      </c>
      <c r="M29" s="661">
        <v>250</v>
      </c>
      <c r="N29" s="710"/>
      <c r="O29" s="710">
        <v>60</v>
      </c>
      <c r="P29" s="751">
        <v>100</v>
      </c>
      <c r="Q29" s="748">
        <v>60</v>
      </c>
      <c r="R29" s="661">
        <v>200</v>
      </c>
      <c r="S29" s="749">
        <v>300</v>
      </c>
      <c r="T29" s="727">
        <f t="shared" si="0"/>
        <v>1675</v>
      </c>
      <c r="U29" s="851" t="s">
        <v>1803</v>
      </c>
    </row>
    <row r="30" spans="1:22" ht="49.5" x14ac:dyDescent="0.2">
      <c r="A30" s="674">
        <v>28</v>
      </c>
      <c r="B30" s="727" t="s">
        <v>3</v>
      </c>
      <c r="C30" s="747" t="s">
        <v>4</v>
      </c>
      <c r="D30" s="674" t="s">
        <v>669</v>
      </c>
      <c r="E30" s="674" t="s">
        <v>423</v>
      </c>
      <c r="F30" s="674" t="s">
        <v>450</v>
      </c>
      <c r="G30" s="686" t="s">
        <v>1605</v>
      </c>
      <c r="H30" s="710"/>
      <c r="I30" s="710">
        <v>90</v>
      </c>
      <c r="J30" s="710">
        <v>150</v>
      </c>
      <c r="K30" s="710">
        <v>80</v>
      </c>
      <c r="L30" s="710">
        <v>200</v>
      </c>
      <c r="M30" s="661">
        <v>250</v>
      </c>
      <c r="N30" s="710"/>
      <c r="O30" s="710">
        <v>20</v>
      </c>
      <c r="P30" s="751">
        <v>40</v>
      </c>
      <c r="Q30" s="748">
        <v>25</v>
      </c>
      <c r="R30" s="661">
        <v>200</v>
      </c>
      <c r="S30" s="749">
        <v>120</v>
      </c>
      <c r="T30" s="727">
        <f t="shared" si="0"/>
        <v>1175</v>
      </c>
      <c r="U30" s="851" t="s">
        <v>1798</v>
      </c>
    </row>
    <row r="31" spans="1:22" ht="66" x14ac:dyDescent="0.2">
      <c r="A31" s="674">
        <v>29</v>
      </c>
      <c r="B31" s="727" t="s">
        <v>422</v>
      </c>
      <c r="C31" s="747" t="s">
        <v>5</v>
      </c>
      <c r="D31" s="674" t="s">
        <v>669</v>
      </c>
      <c r="E31" s="674" t="s">
        <v>423</v>
      </c>
      <c r="F31" s="674" t="s">
        <v>451</v>
      </c>
      <c r="G31" s="686" t="s">
        <v>1605</v>
      </c>
      <c r="H31" s="710">
        <v>30</v>
      </c>
      <c r="I31" s="710">
        <v>120</v>
      </c>
      <c r="J31" s="710">
        <v>150</v>
      </c>
      <c r="K31" s="710">
        <v>120</v>
      </c>
      <c r="L31" s="710">
        <v>250</v>
      </c>
      <c r="M31" s="661">
        <v>250</v>
      </c>
      <c r="N31" s="710"/>
      <c r="O31" s="710">
        <v>40</v>
      </c>
      <c r="P31" s="751">
        <v>180</v>
      </c>
      <c r="Q31" s="748">
        <v>30</v>
      </c>
      <c r="R31" s="661">
        <v>180</v>
      </c>
      <c r="S31" s="749">
        <v>300</v>
      </c>
      <c r="T31" s="727">
        <f t="shared" si="0"/>
        <v>1650</v>
      </c>
      <c r="U31" s="851" t="s">
        <v>1800</v>
      </c>
    </row>
    <row r="32" spans="1:22" ht="66" x14ac:dyDescent="0.2">
      <c r="A32" s="674">
        <v>30</v>
      </c>
      <c r="B32" s="727" t="s">
        <v>47</v>
      </c>
      <c r="C32" s="747" t="s">
        <v>48</v>
      </c>
      <c r="D32" s="674" t="s">
        <v>669</v>
      </c>
      <c r="E32" s="674" t="s">
        <v>423</v>
      </c>
      <c r="F32" s="674" t="s">
        <v>346</v>
      </c>
      <c r="G32" s="686" t="s">
        <v>1605</v>
      </c>
      <c r="H32" s="710"/>
      <c r="I32" s="710">
        <v>1</v>
      </c>
      <c r="J32" s="710"/>
      <c r="K32" s="710">
        <v>30</v>
      </c>
      <c r="L32" s="710">
        <v>2</v>
      </c>
      <c r="M32" s="710">
        <v>25</v>
      </c>
      <c r="N32" s="626">
        <v>50</v>
      </c>
      <c r="O32" s="710">
        <v>20</v>
      </c>
      <c r="P32" s="661"/>
      <c r="Q32" s="748"/>
      <c r="R32" s="661">
        <v>40</v>
      </c>
      <c r="S32" s="749">
        <v>32</v>
      </c>
      <c r="T32" s="727">
        <f t="shared" si="0"/>
        <v>200</v>
      </c>
      <c r="U32" s="851" t="s">
        <v>1803</v>
      </c>
    </row>
    <row r="33" spans="1:21" ht="148.5" x14ac:dyDescent="0.2">
      <c r="A33" s="674">
        <v>31</v>
      </c>
      <c r="B33" s="727" t="s">
        <v>27</v>
      </c>
      <c r="C33" s="747" t="s">
        <v>1817</v>
      </c>
      <c r="D33" s="674" t="s">
        <v>669</v>
      </c>
      <c r="E33" s="674" t="s">
        <v>424</v>
      </c>
      <c r="F33" s="674" t="s">
        <v>347</v>
      </c>
      <c r="G33" s="686" t="s">
        <v>1605</v>
      </c>
      <c r="H33" s="710"/>
      <c r="I33" s="710"/>
      <c r="J33" s="710"/>
      <c r="K33" s="710">
        <v>20</v>
      </c>
      <c r="L33" s="710"/>
      <c r="M33" s="710"/>
      <c r="N33" s="626">
        <v>15</v>
      </c>
      <c r="O33" s="710">
        <v>5</v>
      </c>
      <c r="P33" s="661"/>
      <c r="Q33" s="748"/>
      <c r="R33" s="661"/>
      <c r="S33" s="749"/>
      <c r="T33" s="727">
        <f t="shared" si="0"/>
        <v>40</v>
      </c>
      <c r="U33" s="851" t="s">
        <v>1821</v>
      </c>
    </row>
    <row r="34" spans="1:21" ht="66" x14ac:dyDescent="0.2">
      <c r="A34" s="674">
        <v>32</v>
      </c>
      <c r="B34" s="727" t="s">
        <v>1575</v>
      </c>
      <c r="C34" s="747" t="s">
        <v>28</v>
      </c>
      <c r="D34" s="674" t="s">
        <v>669</v>
      </c>
      <c r="E34" s="674" t="s">
        <v>423</v>
      </c>
      <c r="F34" s="674" t="s">
        <v>348</v>
      </c>
      <c r="G34" s="686" t="s">
        <v>1605</v>
      </c>
      <c r="H34" s="710">
        <v>30</v>
      </c>
      <c r="I34" s="710">
        <v>100</v>
      </c>
      <c r="J34" s="710">
        <v>150</v>
      </c>
      <c r="K34" s="710">
        <v>110</v>
      </c>
      <c r="L34" s="710">
        <v>200</v>
      </c>
      <c r="M34" s="710">
        <v>250</v>
      </c>
      <c r="N34" s="710"/>
      <c r="O34" s="710">
        <v>40</v>
      </c>
      <c r="P34" s="751">
        <v>110</v>
      </c>
      <c r="Q34" s="748">
        <v>35</v>
      </c>
      <c r="R34" s="661">
        <v>180</v>
      </c>
      <c r="S34" s="749">
        <v>250</v>
      </c>
      <c r="T34" s="727">
        <f t="shared" si="0"/>
        <v>1455</v>
      </c>
      <c r="U34" s="851" t="s">
        <v>1795</v>
      </c>
    </row>
    <row r="35" spans="1:21" ht="49.5" x14ac:dyDescent="0.2">
      <c r="A35" s="674">
        <v>33</v>
      </c>
      <c r="B35" s="727" t="s">
        <v>29</v>
      </c>
      <c r="C35" s="747" t="s">
        <v>30</v>
      </c>
      <c r="D35" s="674" t="s">
        <v>669</v>
      </c>
      <c r="E35" s="674" t="s">
        <v>423</v>
      </c>
      <c r="F35" s="674" t="s">
        <v>349</v>
      </c>
      <c r="G35" s="686" t="s">
        <v>1605</v>
      </c>
      <c r="H35" s="710">
        <v>30</v>
      </c>
      <c r="I35" s="710">
        <v>100</v>
      </c>
      <c r="J35" s="710">
        <v>150</v>
      </c>
      <c r="K35" s="710">
        <v>120</v>
      </c>
      <c r="L35" s="710">
        <v>200</v>
      </c>
      <c r="M35" s="710">
        <v>250</v>
      </c>
      <c r="N35" s="710"/>
      <c r="O35" s="710">
        <v>40</v>
      </c>
      <c r="P35" s="751">
        <v>60</v>
      </c>
      <c r="Q35" s="748">
        <v>12</v>
      </c>
      <c r="R35" s="661">
        <v>180</v>
      </c>
      <c r="S35" s="749">
        <v>250</v>
      </c>
      <c r="T35" s="727">
        <f t="shared" ref="T35:T66" si="1">SUM(H35:S35)</f>
        <v>1392</v>
      </c>
      <c r="U35" s="851" t="s">
        <v>1805</v>
      </c>
    </row>
    <row r="36" spans="1:21" ht="82.5" x14ac:dyDescent="0.2">
      <c r="A36" s="674">
        <v>34</v>
      </c>
      <c r="B36" s="727" t="s">
        <v>421</v>
      </c>
      <c r="C36" s="747" t="s">
        <v>31</v>
      </c>
      <c r="D36" s="674" t="s">
        <v>669</v>
      </c>
      <c r="E36" s="674" t="s">
        <v>423</v>
      </c>
      <c r="F36" s="674" t="s">
        <v>452</v>
      </c>
      <c r="G36" s="686" t="s">
        <v>1605</v>
      </c>
      <c r="H36" s="710">
        <v>30</v>
      </c>
      <c r="I36" s="710">
        <v>120</v>
      </c>
      <c r="J36" s="710">
        <v>150</v>
      </c>
      <c r="K36" s="710">
        <v>140</v>
      </c>
      <c r="L36" s="710">
        <v>250</v>
      </c>
      <c r="M36" s="710">
        <v>250</v>
      </c>
      <c r="N36" s="710"/>
      <c r="O36" s="710">
        <v>40</v>
      </c>
      <c r="P36" s="751">
        <v>200</v>
      </c>
      <c r="Q36" s="748">
        <v>40</v>
      </c>
      <c r="R36" s="661">
        <v>200</v>
      </c>
      <c r="S36" s="749">
        <v>300</v>
      </c>
      <c r="T36" s="727">
        <f t="shared" si="1"/>
        <v>1720</v>
      </c>
      <c r="U36" s="851" t="s">
        <v>1803</v>
      </c>
    </row>
    <row r="37" spans="1:21" ht="49.5" x14ac:dyDescent="0.2">
      <c r="A37" s="674">
        <v>35</v>
      </c>
      <c r="B37" s="727" t="s">
        <v>32</v>
      </c>
      <c r="C37" s="747" t="s">
        <v>33</v>
      </c>
      <c r="D37" s="674" t="s">
        <v>669</v>
      </c>
      <c r="E37" s="674" t="s">
        <v>423</v>
      </c>
      <c r="F37" s="674" t="s">
        <v>390</v>
      </c>
      <c r="G37" s="686" t="s">
        <v>1605</v>
      </c>
      <c r="H37" s="710"/>
      <c r="I37" s="710"/>
      <c r="J37" s="710"/>
      <c r="K37" s="710"/>
      <c r="L37" s="710"/>
      <c r="M37" s="710"/>
      <c r="N37" s="710"/>
      <c r="O37" s="710">
        <v>5</v>
      </c>
      <c r="P37" s="661"/>
      <c r="Q37" s="748"/>
      <c r="R37" s="661"/>
      <c r="S37" s="749"/>
      <c r="T37" s="727">
        <f t="shared" si="1"/>
        <v>5</v>
      </c>
      <c r="U37" s="852" t="s">
        <v>1797</v>
      </c>
    </row>
    <row r="38" spans="1:21" ht="66" x14ac:dyDescent="0.2">
      <c r="A38" s="674">
        <v>36</v>
      </c>
      <c r="B38" s="727" t="s">
        <v>404</v>
      </c>
      <c r="C38" s="747" t="s">
        <v>34</v>
      </c>
      <c r="D38" s="674" t="s">
        <v>669</v>
      </c>
      <c r="E38" s="674" t="s">
        <v>424</v>
      </c>
      <c r="F38" s="674" t="s">
        <v>350</v>
      </c>
      <c r="G38" s="686" t="s">
        <v>1605</v>
      </c>
      <c r="H38" s="710">
        <v>15</v>
      </c>
      <c r="I38" s="710">
        <v>100</v>
      </c>
      <c r="J38" s="710">
        <v>120</v>
      </c>
      <c r="K38" s="710">
        <v>70</v>
      </c>
      <c r="L38" s="710">
        <v>250</v>
      </c>
      <c r="M38" s="710">
        <v>90</v>
      </c>
      <c r="N38" s="710"/>
      <c r="O38" s="710">
        <v>5</v>
      </c>
      <c r="P38" s="751">
        <v>20</v>
      </c>
      <c r="Q38" s="748">
        <v>10</v>
      </c>
      <c r="R38" s="661">
        <v>130</v>
      </c>
      <c r="S38" s="749">
        <v>210</v>
      </c>
      <c r="T38" s="727">
        <f t="shared" si="1"/>
        <v>1020</v>
      </c>
      <c r="U38" s="851" t="s">
        <v>1803</v>
      </c>
    </row>
    <row r="39" spans="1:21" ht="66" x14ac:dyDescent="0.2">
      <c r="A39" s="674">
        <v>37</v>
      </c>
      <c r="B39" s="727" t="s">
        <v>36</v>
      </c>
      <c r="C39" s="747" t="s">
        <v>37</v>
      </c>
      <c r="D39" s="674" t="s">
        <v>669</v>
      </c>
      <c r="E39" s="674" t="s">
        <v>423</v>
      </c>
      <c r="F39" s="674" t="s">
        <v>351</v>
      </c>
      <c r="G39" s="686" t="s">
        <v>1605</v>
      </c>
      <c r="H39" s="710"/>
      <c r="I39" s="710">
        <v>5</v>
      </c>
      <c r="J39" s="710"/>
      <c r="K39" s="710">
        <v>10</v>
      </c>
      <c r="L39" s="710">
        <v>50</v>
      </c>
      <c r="M39" s="710"/>
      <c r="N39" s="710"/>
      <c r="O39" s="710"/>
      <c r="P39" s="661"/>
      <c r="Q39" s="748"/>
      <c r="R39" s="661"/>
      <c r="S39" s="749"/>
      <c r="T39" s="727">
        <f t="shared" si="1"/>
        <v>65</v>
      </c>
      <c r="U39" s="851" t="s">
        <v>1803</v>
      </c>
    </row>
    <row r="40" spans="1:21" ht="99" x14ac:dyDescent="0.2">
      <c r="A40" s="674">
        <v>38</v>
      </c>
      <c r="B40" s="727" t="s">
        <v>38</v>
      </c>
      <c r="C40" s="747" t="s">
        <v>1818</v>
      </c>
      <c r="D40" s="674" t="s">
        <v>669</v>
      </c>
      <c r="E40" s="674" t="s">
        <v>423</v>
      </c>
      <c r="F40" s="674" t="s">
        <v>352</v>
      </c>
      <c r="G40" s="686" t="s">
        <v>1605</v>
      </c>
      <c r="H40" s="710"/>
      <c r="I40" s="710">
        <v>2</v>
      </c>
      <c r="J40" s="710"/>
      <c r="K40" s="710"/>
      <c r="L40" s="710"/>
      <c r="M40" s="710"/>
      <c r="N40" s="626">
        <v>5</v>
      </c>
      <c r="O40" s="710"/>
      <c r="P40" s="661"/>
      <c r="Q40" s="748"/>
      <c r="R40" s="661"/>
      <c r="S40" s="749"/>
      <c r="T40" s="727">
        <f t="shared" si="1"/>
        <v>7</v>
      </c>
      <c r="U40" s="851" t="s">
        <v>1805</v>
      </c>
    </row>
    <row r="41" spans="1:21" ht="66" x14ac:dyDescent="0.2">
      <c r="A41" s="674">
        <v>39</v>
      </c>
      <c r="B41" s="727" t="s">
        <v>61</v>
      </c>
      <c r="C41" s="747" t="s">
        <v>1811</v>
      </c>
      <c r="D41" s="674" t="s">
        <v>669</v>
      </c>
      <c r="E41" s="674" t="s">
        <v>424</v>
      </c>
      <c r="F41" s="674" t="s">
        <v>353</v>
      </c>
      <c r="G41" s="686" t="s">
        <v>1605</v>
      </c>
      <c r="H41" s="710">
        <v>5</v>
      </c>
      <c r="I41" s="710">
        <v>45</v>
      </c>
      <c r="J41" s="710">
        <v>50</v>
      </c>
      <c r="K41" s="710">
        <v>20</v>
      </c>
      <c r="L41" s="710">
        <v>120</v>
      </c>
      <c r="M41" s="710">
        <v>90</v>
      </c>
      <c r="N41" s="710"/>
      <c r="O41" s="710">
        <v>10</v>
      </c>
      <c r="P41" s="751">
        <v>20</v>
      </c>
      <c r="Q41" s="748">
        <v>15</v>
      </c>
      <c r="R41" s="661">
        <v>60</v>
      </c>
      <c r="S41" s="749">
        <v>80</v>
      </c>
      <c r="T41" s="727">
        <f t="shared" si="1"/>
        <v>515</v>
      </c>
      <c r="U41" s="851" t="s">
        <v>1798</v>
      </c>
    </row>
    <row r="42" spans="1:21" ht="99" x14ac:dyDescent="0.2">
      <c r="A42" s="674">
        <v>40</v>
      </c>
      <c r="B42" s="727" t="s">
        <v>63</v>
      </c>
      <c r="C42" s="747" t="s">
        <v>64</v>
      </c>
      <c r="D42" s="674" t="s">
        <v>669</v>
      </c>
      <c r="E42" s="674" t="s">
        <v>423</v>
      </c>
      <c r="F42" s="674" t="s">
        <v>354</v>
      </c>
      <c r="G42" s="686" t="s">
        <v>1605</v>
      </c>
      <c r="H42" s="710"/>
      <c r="I42" s="710"/>
      <c r="J42" s="710"/>
      <c r="K42" s="710">
        <v>5</v>
      </c>
      <c r="L42" s="710">
        <v>40</v>
      </c>
      <c r="M42" s="710">
        <v>10</v>
      </c>
      <c r="N42" s="626">
        <v>5</v>
      </c>
      <c r="O42" s="710"/>
      <c r="P42" s="661"/>
      <c r="Q42" s="748"/>
      <c r="R42" s="661"/>
      <c r="S42" s="749"/>
      <c r="T42" s="727">
        <f t="shared" si="1"/>
        <v>60</v>
      </c>
      <c r="U42" s="851" t="s">
        <v>1805</v>
      </c>
    </row>
    <row r="43" spans="1:21" ht="66" x14ac:dyDescent="0.2">
      <c r="A43" s="674">
        <v>41</v>
      </c>
      <c r="B43" s="727" t="s">
        <v>65</v>
      </c>
      <c r="C43" s="747" t="s">
        <v>66</v>
      </c>
      <c r="D43" s="674" t="s">
        <v>669</v>
      </c>
      <c r="E43" s="674" t="s">
        <v>423</v>
      </c>
      <c r="F43" s="674" t="s">
        <v>355</v>
      </c>
      <c r="G43" s="686" t="s">
        <v>1605</v>
      </c>
      <c r="H43" s="710"/>
      <c r="I43" s="710">
        <v>10</v>
      </c>
      <c r="J43" s="710"/>
      <c r="K43" s="710">
        <v>30</v>
      </c>
      <c r="L43" s="710">
        <v>5</v>
      </c>
      <c r="M43" s="710"/>
      <c r="N43" s="710"/>
      <c r="O43" s="710"/>
      <c r="P43" s="661"/>
      <c r="Q43" s="748"/>
      <c r="R43" s="661">
        <v>60</v>
      </c>
      <c r="S43" s="749">
        <v>10</v>
      </c>
      <c r="T43" s="727">
        <f t="shared" si="1"/>
        <v>115</v>
      </c>
      <c r="U43" s="851" t="s">
        <v>1803</v>
      </c>
    </row>
    <row r="44" spans="1:21" ht="66" customHeight="1" x14ac:dyDescent="0.2">
      <c r="A44" s="674">
        <v>42</v>
      </c>
      <c r="B44" s="727" t="s">
        <v>997</v>
      </c>
      <c r="C44" s="747" t="s">
        <v>67</v>
      </c>
      <c r="D44" s="674" t="s">
        <v>669</v>
      </c>
      <c r="E44" s="674" t="s">
        <v>423</v>
      </c>
      <c r="F44" s="674" t="s">
        <v>996</v>
      </c>
      <c r="G44" s="686" t="s">
        <v>1605</v>
      </c>
      <c r="H44" s="710">
        <v>30</v>
      </c>
      <c r="I44" s="710">
        <v>50</v>
      </c>
      <c r="J44" s="674">
        <v>150</v>
      </c>
      <c r="K44" s="674">
        <v>100</v>
      </c>
      <c r="L44" s="674">
        <v>180</v>
      </c>
      <c r="M44" s="710">
        <v>250</v>
      </c>
      <c r="N44" s="710"/>
      <c r="O44" s="710">
        <v>30</v>
      </c>
      <c r="P44" s="751">
        <v>20</v>
      </c>
      <c r="Q44" s="748">
        <v>15</v>
      </c>
      <c r="R44" s="661">
        <v>180</v>
      </c>
      <c r="S44" s="749">
        <v>260</v>
      </c>
      <c r="T44" s="727">
        <f t="shared" si="1"/>
        <v>1265</v>
      </c>
      <c r="U44" s="851" t="s">
        <v>1807</v>
      </c>
    </row>
    <row r="45" spans="1:21" ht="66" x14ac:dyDescent="0.2">
      <c r="A45" s="674">
        <v>43</v>
      </c>
      <c r="B45" s="727" t="s">
        <v>69</v>
      </c>
      <c r="C45" s="747" t="s">
        <v>70</v>
      </c>
      <c r="D45" s="674" t="s">
        <v>669</v>
      </c>
      <c r="E45" s="674" t="s">
        <v>424</v>
      </c>
      <c r="F45" s="674" t="s">
        <v>356</v>
      </c>
      <c r="G45" s="686" t="s">
        <v>1605</v>
      </c>
      <c r="H45" s="710"/>
      <c r="I45" s="710">
        <v>10</v>
      </c>
      <c r="J45" s="710">
        <v>15</v>
      </c>
      <c r="K45" s="710">
        <v>15</v>
      </c>
      <c r="L45" s="710">
        <v>70</v>
      </c>
      <c r="M45" s="710"/>
      <c r="N45" s="710"/>
      <c r="O45" s="710"/>
      <c r="P45" s="661"/>
      <c r="Q45" s="748">
        <v>1</v>
      </c>
      <c r="R45" s="661"/>
      <c r="S45" s="749">
        <v>23</v>
      </c>
      <c r="T45" s="727">
        <f t="shared" si="1"/>
        <v>134</v>
      </c>
      <c r="U45" s="851" t="s">
        <v>1798</v>
      </c>
    </row>
    <row r="46" spans="1:21" ht="49.5" x14ac:dyDescent="0.2">
      <c r="A46" s="674">
        <v>44</v>
      </c>
      <c r="B46" s="727" t="s">
        <v>71</v>
      </c>
      <c r="C46" s="747" t="s">
        <v>758</v>
      </c>
      <c r="D46" s="674" t="s">
        <v>669</v>
      </c>
      <c r="E46" s="674" t="s">
        <v>423</v>
      </c>
      <c r="F46" s="674" t="s">
        <v>391</v>
      </c>
      <c r="G46" s="686" t="s">
        <v>1605</v>
      </c>
      <c r="H46" s="710"/>
      <c r="I46" s="710">
        <v>25</v>
      </c>
      <c r="J46" s="710"/>
      <c r="K46" s="710">
        <v>30</v>
      </c>
      <c r="L46" s="710"/>
      <c r="M46" s="710">
        <v>30</v>
      </c>
      <c r="N46" s="626">
        <v>50</v>
      </c>
      <c r="O46" s="710">
        <v>20</v>
      </c>
      <c r="P46" s="751">
        <v>10</v>
      </c>
      <c r="Q46" s="748">
        <v>1</v>
      </c>
      <c r="R46" s="661">
        <v>40</v>
      </c>
      <c r="S46" s="749">
        <v>30</v>
      </c>
      <c r="T46" s="727">
        <f t="shared" si="1"/>
        <v>236</v>
      </c>
      <c r="U46" s="851" t="s">
        <v>1802</v>
      </c>
    </row>
    <row r="47" spans="1:21" ht="49.5" x14ac:dyDescent="0.2">
      <c r="A47" s="674">
        <v>45</v>
      </c>
      <c r="B47" s="727" t="s">
        <v>761</v>
      </c>
      <c r="C47" s="747" t="s">
        <v>762</v>
      </c>
      <c r="D47" s="674" t="s">
        <v>669</v>
      </c>
      <c r="E47" s="674" t="s">
        <v>423</v>
      </c>
      <c r="F47" s="674" t="s">
        <v>1012</v>
      </c>
      <c r="G47" s="686" t="s">
        <v>1605</v>
      </c>
      <c r="H47" s="710"/>
      <c r="I47" s="710">
        <v>60</v>
      </c>
      <c r="J47" s="710"/>
      <c r="K47" s="710"/>
      <c r="L47" s="710">
        <v>5</v>
      </c>
      <c r="M47" s="710"/>
      <c r="N47" s="710"/>
      <c r="O47" s="710"/>
      <c r="P47" s="661"/>
      <c r="Q47" s="748">
        <v>8</v>
      </c>
      <c r="R47" s="661">
        <v>50</v>
      </c>
      <c r="S47" s="749">
        <v>72</v>
      </c>
      <c r="T47" s="727">
        <f t="shared" si="1"/>
        <v>195</v>
      </c>
      <c r="U47" s="852" t="s">
        <v>1797</v>
      </c>
    </row>
    <row r="48" spans="1:21" ht="49.5" x14ac:dyDescent="0.2">
      <c r="A48" s="674">
        <v>46</v>
      </c>
      <c r="B48" s="698" t="s">
        <v>761</v>
      </c>
      <c r="C48" s="755" t="s">
        <v>762</v>
      </c>
      <c r="D48" s="674" t="s">
        <v>669</v>
      </c>
      <c r="E48" s="674" t="s">
        <v>424</v>
      </c>
      <c r="F48" s="686" t="s">
        <v>392</v>
      </c>
      <c r="G48" s="686" t="s">
        <v>1605</v>
      </c>
      <c r="H48" s="710"/>
      <c r="I48" s="710"/>
      <c r="J48" s="710"/>
      <c r="K48" s="710">
        <v>30</v>
      </c>
      <c r="L48" s="710"/>
      <c r="M48" s="710">
        <v>10</v>
      </c>
      <c r="N48" s="626">
        <v>20</v>
      </c>
      <c r="O48" s="710">
        <v>5</v>
      </c>
      <c r="P48" s="751">
        <v>40</v>
      </c>
      <c r="Q48" s="748"/>
      <c r="R48" s="661"/>
      <c r="S48" s="749"/>
      <c r="T48" s="727">
        <f t="shared" si="1"/>
        <v>105</v>
      </c>
      <c r="U48" s="851" t="s">
        <v>1803</v>
      </c>
    </row>
    <row r="49" spans="1:22" ht="148.5" x14ac:dyDescent="0.2">
      <c r="A49" s="674">
        <v>47</v>
      </c>
      <c r="B49" s="727" t="s">
        <v>759</v>
      </c>
      <c r="C49" s="747" t="s">
        <v>760</v>
      </c>
      <c r="D49" s="674" t="s">
        <v>669</v>
      </c>
      <c r="E49" s="674" t="s">
        <v>424</v>
      </c>
      <c r="F49" s="674" t="s">
        <v>357</v>
      </c>
      <c r="G49" s="686" t="s">
        <v>1605</v>
      </c>
      <c r="H49" s="710"/>
      <c r="I49" s="710">
        <v>35</v>
      </c>
      <c r="J49" s="710"/>
      <c r="K49" s="710">
        <v>30</v>
      </c>
      <c r="L49" s="710"/>
      <c r="M49" s="710">
        <v>90</v>
      </c>
      <c r="N49" s="626">
        <v>20</v>
      </c>
      <c r="O49" s="710"/>
      <c r="P49" s="661"/>
      <c r="Q49" s="748">
        <v>8</v>
      </c>
      <c r="R49" s="661"/>
      <c r="S49" s="749">
        <v>10</v>
      </c>
      <c r="T49" s="727">
        <f t="shared" si="1"/>
        <v>193</v>
      </c>
      <c r="U49" s="851" t="s">
        <v>1796</v>
      </c>
      <c r="V49" s="561"/>
    </row>
    <row r="50" spans="1:22" ht="82.5" x14ac:dyDescent="0.2">
      <c r="A50" s="674">
        <v>48</v>
      </c>
      <c r="B50" s="727" t="s">
        <v>998</v>
      </c>
      <c r="C50" s="747" t="s">
        <v>763</v>
      </c>
      <c r="D50" s="674" t="s">
        <v>669</v>
      </c>
      <c r="E50" s="674" t="s">
        <v>424</v>
      </c>
      <c r="F50" s="674" t="s">
        <v>358</v>
      </c>
      <c r="G50" s="686" t="s">
        <v>1605</v>
      </c>
      <c r="H50" s="710"/>
      <c r="I50" s="710">
        <v>2</v>
      </c>
      <c r="J50" s="710"/>
      <c r="K50" s="710"/>
      <c r="L50" s="710"/>
      <c r="M50" s="710"/>
      <c r="N50" s="710"/>
      <c r="O50" s="710">
        <v>10</v>
      </c>
      <c r="P50" s="751">
        <v>40</v>
      </c>
      <c r="Q50" s="748">
        <v>5</v>
      </c>
      <c r="R50" s="661"/>
      <c r="S50" s="749">
        <v>70</v>
      </c>
      <c r="T50" s="727">
        <f t="shared" si="1"/>
        <v>127</v>
      </c>
      <c r="U50" s="852" t="s">
        <v>1797</v>
      </c>
    </row>
    <row r="51" spans="1:22" ht="49.5" x14ac:dyDescent="0.2">
      <c r="A51" s="674">
        <v>49</v>
      </c>
      <c r="B51" s="698" t="s">
        <v>764</v>
      </c>
      <c r="C51" s="755" t="s">
        <v>765</v>
      </c>
      <c r="D51" s="674" t="s">
        <v>669</v>
      </c>
      <c r="E51" s="674" t="s">
        <v>424</v>
      </c>
      <c r="F51" s="686" t="s">
        <v>393</v>
      </c>
      <c r="G51" s="686" t="s">
        <v>1605</v>
      </c>
      <c r="H51" s="710"/>
      <c r="I51" s="710">
        <v>1</v>
      </c>
      <c r="J51" s="710"/>
      <c r="K51" s="710"/>
      <c r="L51" s="710"/>
      <c r="M51" s="710"/>
      <c r="N51" s="626">
        <v>5</v>
      </c>
      <c r="O51" s="710"/>
      <c r="P51" s="661"/>
      <c r="Q51" s="748">
        <v>1</v>
      </c>
      <c r="R51" s="661"/>
      <c r="S51" s="749"/>
      <c r="T51" s="727">
        <f t="shared" si="1"/>
        <v>7</v>
      </c>
      <c r="U51" s="851" t="s">
        <v>1803</v>
      </c>
    </row>
    <row r="52" spans="1:22" ht="49.5" x14ac:dyDescent="0.2">
      <c r="A52" s="674">
        <v>50</v>
      </c>
      <c r="B52" s="727" t="s">
        <v>766</v>
      </c>
      <c r="C52" s="747" t="s">
        <v>767</v>
      </c>
      <c r="D52" s="674" t="s">
        <v>669</v>
      </c>
      <c r="E52" s="674" t="s">
        <v>423</v>
      </c>
      <c r="F52" s="674" t="s">
        <v>1013</v>
      </c>
      <c r="G52" s="686" t="s">
        <v>1605</v>
      </c>
      <c r="H52" s="710"/>
      <c r="I52" s="710"/>
      <c r="J52" s="710"/>
      <c r="K52" s="710"/>
      <c r="L52" s="710"/>
      <c r="M52" s="710"/>
      <c r="N52" s="626">
        <v>5</v>
      </c>
      <c r="O52" s="710"/>
      <c r="P52" s="661"/>
      <c r="Q52" s="748">
        <v>1</v>
      </c>
      <c r="R52" s="661"/>
      <c r="S52" s="749"/>
      <c r="T52" s="727">
        <f t="shared" si="1"/>
        <v>6</v>
      </c>
      <c r="U52" s="851" t="s">
        <v>1798</v>
      </c>
      <c r="V52" s="562"/>
    </row>
    <row r="53" spans="1:22" ht="49.5" x14ac:dyDescent="0.2">
      <c r="A53" s="674">
        <v>51</v>
      </c>
      <c r="B53" s="727" t="s">
        <v>768</v>
      </c>
      <c r="C53" s="747" t="s">
        <v>769</v>
      </c>
      <c r="D53" s="674" t="s">
        <v>669</v>
      </c>
      <c r="E53" s="674" t="s">
        <v>424</v>
      </c>
      <c r="F53" s="674" t="s">
        <v>1014</v>
      </c>
      <c r="G53" s="686" t="s">
        <v>1605</v>
      </c>
      <c r="H53" s="710">
        <v>10</v>
      </c>
      <c r="I53" s="710">
        <v>6</v>
      </c>
      <c r="J53" s="710">
        <v>10</v>
      </c>
      <c r="K53" s="710"/>
      <c r="L53" s="710">
        <v>150</v>
      </c>
      <c r="M53" s="710">
        <v>250</v>
      </c>
      <c r="N53" s="710"/>
      <c r="O53" s="710">
        <v>15</v>
      </c>
      <c r="P53" s="661"/>
      <c r="Q53" s="748">
        <v>10</v>
      </c>
      <c r="R53" s="661">
        <v>130</v>
      </c>
      <c r="S53" s="749">
        <v>220</v>
      </c>
      <c r="T53" s="727">
        <f t="shared" si="1"/>
        <v>801</v>
      </c>
      <c r="U53" s="851" t="s">
        <v>1798</v>
      </c>
    </row>
    <row r="54" spans="1:22" ht="49.5" x14ac:dyDescent="0.2">
      <c r="A54" s="674">
        <v>52</v>
      </c>
      <c r="B54" s="727" t="s">
        <v>496</v>
      </c>
      <c r="C54" s="747" t="s">
        <v>497</v>
      </c>
      <c r="D54" s="674" t="s">
        <v>669</v>
      </c>
      <c r="E54" s="674" t="s">
        <v>423</v>
      </c>
      <c r="F54" s="674" t="s">
        <v>772</v>
      </c>
      <c r="G54" s="686" t="s">
        <v>1605</v>
      </c>
      <c r="H54" s="710"/>
      <c r="I54" s="710">
        <v>15</v>
      </c>
      <c r="J54" s="710"/>
      <c r="K54" s="710">
        <v>20</v>
      </c>
      <c r="L54" s="710">
        <v>30</v>
      </c>
      <c r="M54" s="710">
        <v>10</v>
      </c>
      <c r="N54" s="626">
        <v>20</v>
      </c>
      <c r="O54" s="710">
        <v>10</v>
      </c>
      <c r="P54" s="661"/>
      <c r="Q54" s="748"/>
      <c r="R54" s="661">
        <v>50</v>
      </c>
      <c r="S54" s="749">
        <v>25</v>
      </c>
      <c r="T54" s="727">
        <f t="shared" si="1"/>
        <v>180</v>
      </c>
      <c r="U54" s="851" t="s">
        <v>1803</v>
      </c>
    </row>
    <row r="55" spans="1:22" ht="66" x14ac:dyDescent="0.2">
      <c r="A55" s="674">
        <v>53</v>
      </c>
      <c r="B55" s="727" t="s">
        <v>663</v>
      </c>
      <c r="C55" s="747" t="s">
        <v>498</v>
      </c>
      <c r="D55" s="674" t="s">
        <v>669</v>
      </c>
      <c r="E55" s="674" t="s">
        <v>424</v>
      </c>
      <c r="F55" s="674" t="s">
        <v>1015</v>
      </c>
      <c r="G55" s="686" t="s">
        <v>1605</v>
      </c>
      <c r="H55" s="710"/>
      <c r="I55" s="710">
        <v>5</v>
      </c>
      <c r="J55" s="710"/>
      <c r="K55" s="710"/>
      <c r="L55" s="710">
        <v>35</v>
      </c>
      <c r="M55" s="710">
        <v>5</v>
      </c>
      <c r="N55" s="710"/>
      <c r="O55" s="710"/>
      <c r="P55" s="661"/>
      <c r="Q55" s="748"/>
      <c r="R55" s="661"/>
      <c r="S55" s="749"/>
      <c r="T55" s="727">
        <f t="shared" si="1"/>
        <v>45</v>
      </c>
      <c r="U55" s="851" t="s">
        <v>1803</v>
      </c>
    </row>
    <row r="56" spans="1:22" ht="99" x14ac:dyDescent="0.2">
      <c r="A56" s="674">
        <v>54</v>
      </c>
      <c r="B56" s="727" t="s">
        <v>499</v>
      </c>
      <c r="C56" s="747" t="s">
        <v>500</v>
      </c>
      <c r="D56" s="674" t="s">
        <v>669</v>
      </c>
      <c r="E56" s="674" t="s">
        <v>424</v>
      </c>
      <c r="F56" s="674" t="s">
        <v>359</v>
      </c>
      <c r="G56" s="686" t="s">
        <v>1605</v>
      </c>
      <c r="H56" s="710"/>
      <c r="I56" s="710"/>
      <c r="J56" s="710">
        <v>5</v>
      </c>
      <c r="K56" s="710">
        <v>5</v>
      </c>
      <c r="L56" s="710"/>
      <c r="M56" s="710">
        <v>10</v>
      </c>
      <c r="N56" s="710"/>
      <c r="O56" s="710"/>
      <c r="P56" s="661"/>
      <c r="Q56" s="748"/>
      <c r="R56" s="661"/>
      <c r="S56" s="749"/>
      <c r="T56" s="727">
        <f t="shared" si="1"/>
        <v>20</v>
      </c>
      <c r="U56" s="851" t="s">
        <v>1802</v>
      </c>
    </row>
    <row r="57" spans="1:22" ht="82.5" x14ac:dyDescent="0.2">
      <c r="A57" s="674">
        <v>55</v>
      </c>
      <c r="B57" s="727" t="s">
        <v>490</v>
      </c>
      <c r="C57" s="747" t="s">
        <v>491</v>
      </c>
      <c r="D57" s="674" t="s">
        <v>669</v>
      </c>
      <c r="E57" s="674" t="s">
        <v>423</v>
      </c>
      <c r="F57" s="674" t="s">
        <v>999</v>
      </c>
      <c r="G57" s="686" t="s">
        <v>1605</v>
      </c>
      <c r="H57" s="710"/>
      <c r="I57" s="710">
        <v>2</v>
      </c>
      <c r="J57" s="710"/>
      <c r="K57" s="710"/>
      <c r="L57" s="710"/>
      <c r="M57" s="710">
        <v>15</v>
      </c>
      <c r="N57" s="710"/>
      <c r="O57" s="710"/>
      <c r="P57" s="661"/>
      <c r="Q57" s="748">
        <v>3</v>
      </c>
      <c r="R57" s="661"/>
      <c r="S57" s="749"/>
      <c r="T57" s="727">
        <f t="shared" si="1"/>
        <v>20</v>
      </c>
      <c r="U57" s="851" t="s">
        <v>1800</v>
      </c>
    </row>
    <row r="58" spans="1:22" ht="66" x14ac:dyDescent="0.2">
      <c r="A58" s="674">
        <v>56</v>
      </c>
      <c r="B58" s="727" t="s">
        <v>492</v>
      </c>
      <c r="C58" s="747" t="s">
        <v>493</v>
      </c>
      <c r="D58" s="674" t="s">
        <v>669</v>
      </c>
      <c r="E58" s="674" t="s">
        <v>424</v>
      </c>
      <c r="F58" s="674" t="s">
        <v>773</v>
      </c>
      <c r="G58" s="686" t="s">
        <v>1605</v>
      </c>
      <c r="H58" s="710">
        <v>10</v>
      </c>
      <c r="I58" s="710">
        <v>25</v>
      </c>
      <c r="J58" s="710"/>
      <c r="K58" s="710"/>
      <c r="L58" s="710">
        <v>10</v>
      </c>
      <c r="M58" s="710">
        <v>15</v>
      </c>
      <c r="N58" s="710"/>
      <c r="O58" s="710">
        <v>20</v>
      </c>
      <c r="P58" s="661"/>
      <c r="Q58" s="748">
        <v>12</v>
      </c>
      <c r="R58" s="661">
        <v>20</v>
      </c>
      <c r="S58" s="749">
        <v>90</v>
      </c>
      <c r="T58" s="727">
        <f t="shared" si="1"/>
        <v>202</v>
      </c>
      <c r="U58" s="851" t="s">
        <v>1798</v>
      </c>
      <c r="V58" s="561"/>
    </row>
    <row r="59" spans="1:22" ht="99" x14ac:dyDescent="0.2">
      <c r="A59" s="674">
        <v>57</v>
      </c>
      <c r="B59" s="727" t="s">
        <v>494</v>
      </c>
      <c r="C59" s="747" t="s">
        <v>495</v>
      </c>
      <c r="D59" s="674" t="s">
        <v>669</v>
      </c>
      <c r="E59" s="674" t="s">
        <v>423</v>
      </c>
      <c r="F59" s="674" t="s">
        <v>360</v>
      </c>
      <c r="G59" s="686" t="s">
        <v>1605</v>
      </c>
      <c r="H59" s="710">
        <v>20</v>
      </c>
      <c r="I59" s="710">
        <v>110</v>
      </c>
      <c r="J59" s="710">
        <v>120</v>
      </c>
      <c r="K59" s="710">
        <v>40</v>
      </c>
      <c r="L59" s="710">
        <v>180</v>
      </c>
      <c r="M59" s="710">
        <v>220</v>
      </c>
      <c r="N59" s="710"/>
      <c r="O59" s="710">
        <v>25</v>
      </c>
      <c r="P59" s="661"/>
      <c r="Q59" s="748">
        <v>12</v>
      </c>
      <c r="R59" s="661">
        <v>160</v>
      </c>
      <c r="S59" s="749">
        <v>120</v>
      </c>
      <c r="T59" s="727">
        <f t="shared" si="1"/>
        <v>1007</v>
      </c>
      <c r="U59" s="851" t="s">
        <v>1802</v>
      </c>
    </row>
    <row r="60" spans="1:22" ht="66" x14ac:dyDescent="0.2">
      <c r="A60" s="674">
        <v>58</v>
      </c>
      <c r="B60" s="727" t="s">
        <v>39</v>
      </c>
      <c r="C60" s="747" t="s">
        <v>40</v>
      </c>
      <c r="D60" s="674" t="s">
        <v>669</v>
      </c>
      <c r="E60" s="674" t="s">
        <v>423</v>
      </c>
      <c r="F60" s="674" t="s">
        <v>1016</v>
      </c>
      <c r="G60" s="686" t="s">
        <v>1605</v>
      </c>
      <c r="H60" s="710"/>
      <c r="I60" s="710">
        <v>5</v>
      </c>
      <c r="J60" s="710"/>
      <c r="K60" s="710">
        <v>10</v>
      </c>
      <c r="L60" s="710">
        <v>10</v>
      </c>
      <c r="M60" s="710">
        <v>20</v>
      </c>
      <c r="N60" s="720">
        <v>20</v>
      </c>
      <c r="O60" s="710">
        <v>15</v>
      </c>
      <c r="P60" s="661"/>
      <c r="Q60" s="748"/>
      <c r="R60" s="661">
        <v>40</v>
      </c>
      <c r="S60" s="749">
        <v>15</v>
      </c>
      <c r="T60" s="727">
        <f t="shared" si="1"/>
        <v>135</v>
      </c>
      <c r="U60" s="851" t="s">
        <v>1799</v>
      </c>
    </row>
    <row r="61" spans="1:22" ht="82.5" x14ac:dyDescent="0.2">
      <c r="A61" s="674">
        <v>59</v>
      </c>
      <c r="B61" s="727" t="s">
        <v>41</v>
      </c>
      <c r="C61" s="747" t="s">
        <v>42</v>
      </c>
      <c r="D61" s="674" t="s">
        <v>669</v>
      </c>
      <c r="E61" s="674" t="s">
        <v>424</v>
      </c>
      <c r="F61" s="674" t="s">
        <v>361</v>
      </c>
      <c r="G61" s="686" t="s">
        <v>1605</v>
      </c>
      <c r="H61" s="710"/>
      <c r="I61" s="710"/>
      <c r="J61" s="710">
        <v>40</v>
      </c>
      <c r="K61" s="710">
        <v>5</v>
      </c>
      <c r="L61" s="710">
        <v>120</v>
      </c>
      <c r="M61" s="710">
        <v>10</v>
      </c>
      <c r="N61" s="710"/>
      <c r="O61" s="710">
        <v>25</v>
      </c>
      <c r="P61" s="751">
        <v>30</v>
      </c>
      <c r="Q61" s="748">
        <v>15</v>
      </c>
      <c r="R61" s="661">
        <v>20</v>
      </c>
      <c r="S61" s="749">
        <v>120</v>
      </c>
      <c r="T61" s="727">
        <f t="shared" si="1"/>
        <v>385</v>
      </c>
      <c r="U61" s="851" t="s">
        <v>1804</v>
      </c>
    </row>
    <row r="62" spans="1:22" ht="49.5" x14ac:dyDescent="0.2">
      <c r="A62" s="674">
        <v>60</v>
      </c>
      <c r="B62" s="727" t="s">
        <v>43</v>
      </c>
      <c r="C62" s="747" t="s">
        <v>44</v>
      </c>
      <c r="D62" s="674" t="s">
        <v>669</v>
      </c>
      <c r="E62" s="674" t="s">
        <v>424</v>
      </c>
      <c r="F62" s="674" t="s">
        <v>774</v>
      </c>
      <c r="G62" s="686" t="s">
        <v>1605</v>
      </c>
      <c r="H62" s="710">
        <v>20</v>
      </c>
      <c r="I62" s="710">
        <v>60</v>
      </c>
      <c r="J62" s="710">
        <v>50</v>
      </c>
      <c r="K62" s="710">
        <v>50</v>
      </c>
      <c r="L62" s="710">
        <v>120</v>
      </c>
      <c r="M62" s="710">
        <v>50</v>
      </c>
      <c r="N62" s="626">
        <v>100</v>
      </c>
      <c r="O62" s="710">
        <v>40</v>
      </c>
      <c r="P62" s="751">
        <v>20</v>
      </c>
      <c r="Q62" s="748">
        <v>25</v>
      </c>
      <c r="R62" s="661">
        <v>80</v>
      </c>
      <c r="S62" s="749">
        <v>120</v>
      </c>
      <c r="T62" s="727">
        <f t="shared" si="1"/>
        <v>735</v>
      </c>
      <c r="U62" s="851" t="s">
        <v>1802</v>
      </c>
    </row>
    <row r="63" spans="1:22" ht="66" x14ac:dyDescent="0.2">
      <c r="A63" s="674">
        <v>62</v>
      </c>
      <c r="B63" s="727" t="s">
        <v>45</v>
      </c>
      <c r="C63" s="747" t="s">
        <v>46</v>
      </c>
      <c r="D63" s="674" t="s">
        <v>669</v>
      </c>
      <c r="E63" s="674" t="s">
        <v>423</v>
      </c>
      <c r="F63" s="674" t="s">
        <v>1017</v>
      </c>
      <c r="G63" s="686" t="s">
        <v>1605</v>
      </c>
      <c r="H63" s="710">
        <v>5</v>
      </c>
      <c r="I63" s="710">
        <v>25</v>
      </c>
      <c r="J63" s="710"/>
      <c r="K63" s="710">
        <v>20</v>
      </c>
      <c r="L63" s="710">
        <v>30</v>
      </c>
      <c r="M63" s="710">
        <v>30</v>
      </c>
      <c r="N63" s="710"/>
      <c r="O63" s="710">
        <v>20</v>
      </c>
      <c r="P63" s="751">
        <v>10</v>
      </c>
      <c r="Q63" s="748"/>
      <c r="R63" s="661">
        <v>40</v>
      </c>
      <c r="S63" s="749">
        <v>45</v>
      </c>
      <c r="T63" s="727">
        <f t="shared" si="1"/>
        <v>225</v>
      </c>
    </row>
    <row r="64" spans="1:22" ht="99" x14ac:dyDescent="0.2">
      <c r="A64" s="674">
        <v>64</v>
      </c>
      <c r="B64" s="727" t="s">
        <v>488</v>
      </c>
      <c r="C64" s="747" t="s">
        <v>489</v>
      </c>
      <c r="D64" s="674" t="s">
        <v>669</v>
      </c>
      <c r="E64" s="674" t="s">
        <v>424</v>
      </c>
      <c r="F64" s="674" t="s">
        <v>362</v>
      </c>
      <c r="G64" s="686" t="s">
        <v>1605</v>
      </c>
      <c r="H64" s="710"/>
      <c r="I64" s="710">
        <v>1</v>
      </c>
      <c r="J64" s="710"/>
      <c r="K64" s="710">
        <v>2</v>
      </c>
      <c r="L64" s="710"/>
      <c r="M64" s="710"/>
      <c r="N64" s="710"/>
      <c r="O64" s="710"/>
      <c r="P64" s="661"/>
      <c r="Q64" s="748"/>
      <c r="R64" s="661">
        <v>20</v>
      </c>
      <c r="S64" s="749"/>
      <c r="T64" s="727">
        <f t="shared" si="1"/>
        <v>23</v>
      </c>
    </row>
    <row r="65" spans="1:20" ht="49.5" x14ac:dyDescent="0.2">
      <c r="A65" s="674">
        <v>65</v>
      </c>
      <c r="B65" s="736" t="s">
        <v>864</v>
      </c>
      <c r="C65" s="752"/>
      <c r="D65" s="686" t="s">
        <v>669</v>
      </c>
      <c r="E65" s="674" t="s">
        <v>424</v>
      </c>
      <c r="F65" s="686"/>
      <c r="G65" s="686" t="s">
        <v>1605</v>
      </c>
      <c r="H65" s="710"/>
      <c r="I65" s="710">
        <v>5</v>
      </c>
      <c r="J65" s="710"/>
      <c r="K65" s="710"/>
      <c r="L65" s="710"/>
      <c r="M65" s="710"/>
      <c r="N65" s="710"/>
      <c r="O65" s="710"/>
      <c r="P65" s="661"/>
      <c r="Q65" s="748"/>
      <c r="R65" s="661"/>
      <c r="S65" s="749"/>
      <c r="T65" s="727">
        <f t="shared" si="1"/>
        <v>5</v>
      </c>
    </row>
    <row r="66" spans="1:20" ht="49.5" x14ac:dyDescent="0.2">
      <c r="A66" s="674">
        <v>66</v>
      </c>
      <c r="B66" s="727" t="s">
        <v>87</v>
      </c>
      <c r="C66" s="747" t="s">
        <v>88</v>
      </c>
      <c r="D66" s="674" t="s">
        <v>669</v>
      </c>
      <c r="E66" s="674" t="s">
        <v>423</v>
      </c>
      <c r="F66" s="674" t="s">
        <v>363</v>
      </c>
      <c r="G66" s="686" t="s">
        <v>1605</v>
      </c>
      <c r="H66" s="710"/>
      <c r="I66" s="710">
        <v>20</v>
      </c>
      <c r="J66" s="710">
        <v>20</v>
      </c>
      <c r="K66" s="710">
        <v>20</v>
      </c>
      <c r="L66" s="710">
        <v>30</v>
      </c>
      <c r="M66" s="710">
        <v>10</v>
      </c>
      <c r="N66" s="710"/>
      <c r="O66" s="710">
        <v>10</v>
      </c>
      <c r="P66" s="661"/>
      <c r="Q66" s="748">
        <v>10</v>
      </c>
      <c r="R66" s="661">
        <v>70</v>
      </c>
      <c r="S66" s="749">
        <v>20</v>
      </c>
      <c r="T66" s="727">
        <f t="shared" si="1"/>
        <v>210</v>
      </c>
    </row>
    <row r="67" spans="1:20" ht="49.5" x14ac:dyDescent="0.2">
      <c r="A67" s="674">
        <v>67</v>
      </c>
      <c r="B67" s="727" t="s">
        <v>89</v>
      </c>
      <c r="C67" s="747" t="s">
        <v>90</v>
      </c>
      <c r="D67" s="674" t="s">
        <v>669</v>
      </c>
      <c r="E67" s="674" t="s">
        <v>423</v>
      </c>
      <c r="F67" s="674" t="s">
        <v>1018</v>
      </c>
      <c r="G67" s="686" t="s">
        <v>1605</v>
      </c>
      <c r="H67" s="710"/>
      <c r="I67" s="710">
        <v>2</v>
      </c>
      <c r="J67" s="710">
        <v>20</v>
      </c>
      <c r="K67" s="710">
        <v>10</v>
      </c>
      <c r="L67" s="710"/>
      <c r="M67" s="710">
        <v>20</v>
      </c>
      <c r="N67" s="710"/>
      <c r="O67" s="710">
        <v>5</v>
      </c>
      <c r="P67" s="751">
        <v>30</v>
      </c>
      <c r="Q67" s="748">
        <v>6</v>
      </c>
      <c r="R67" s="661">
        <v>15</v>
      </c>
      <c r="S67" s="749">
        <v>60</v>
      </c>
      <c r="T67" s="727">
        <f t="shared" ref="T67:T98" si="2">SUM(H67:S67)</f>
        <v>168</v>
      </c>
    </row>
    <row r="68" spans="1:20" ht="66" x14ac:dyDescent="0.2">
      <c r="A68" s="674">
        <v>68</v>
      </c>
      <c r="B68" s="727" t="s">
        <v>91</v>
      </c>
      <c r="C68" s="747" t="s">
        <v>92</v>
      </c>
      <c r="D68" s="674" t="s">
        <v>669</v>
      </c>
      <c r="E68" s="674" t="s">
        <v>423</v>
      </c>
      <c r="F68" s="674" t="s">
        <v>1019</v>
      </c>
      <c r="G68" s="686" t="s">
        <v>1605</v>
      </c>
      <c r="H68" s="710"/>
      <c r="I68" s="710">
        <v>60</v>
      </c>
      <c r="J68" s="710">
        <v>100</v>
      </c>
      <c r="K68" s="710">
        <v>30</v>
      </c>
      <c r="L68" s="710">
        <v>120</v>
      </c>
      <c r="M68" s="710">
        <v>120</v>
      </c>
      <c r="N68" s="626">
        <v>120</v>
      </c>
      <c r="O68" s="710">
        <v>10</v>
      </c>
      <c r="P68" s="661"/>
      <c r="Q68" s="748">
        <v>10</v>
      </c>
      <c r="R68" s="661">
        <v>130</v>
      </c>
      <c r="S68" s="749">
        <v>80</v>
      </c>
      <c r="T68" s="727">
        <f t="shared" si="2"/>
        <v>780</v>
      </c>
    </row>
    <row r="69" spans="1:20" ht="66" x14ac:dyDescent="0.2">
      <c r="A69" s="674">
        <v>69</v>
      </c>
      <c r="B69" s="727" t="s">
        <v>93</v>
      </c>
      <c r="C69" s="747" t="s">
        <v>94</v>
      </c>
      <c r="D69" s="674" t="s">
        <v>669</v>
      </c>
      <c r="E69" s="674" t="s">
        <v>424</v>
      </c>
      <c r="F69" s="674" t="s">
        <v>775</v>
      </c>
      <c r="G69" s="686" t="s">
        <v>1605</v>
      </c>
      <c r="H69" s="710"/>
      <c r="I69" s="710"/>
      <c r="J69" s="710"/>
      <c r="K69" s="710">
        <v>10</v>
      </c>
      <c r="L69" s="710"/>
      <c r="M69" s="710"/>
      <c r="N69" s="710"/>
      <c r="O69" s="710"/>
      <c r="P69" s="661"/>
      <c r="Q69" s="748"/>
      <c r="R69" s="661">
        <v>25</v>
      </c>
      <c r="S69" s="749"/>
      <c r="T69" s="727">
        <f t="shared" si="2"/>
        <v>35</v>
      </c>
    </row>
    <row r="70" spans="1:20" ht="49.5" x14ac:dyDescent="0.2">
      <c r="A70" s="674">
        <v>70</v>
      </c>
      <c r="B70" s="727" t="s">
        <v>95</v>
      </c>
      <c r="C70" s="747" t="s">
        <v>96</v>
      </c>
      <c r="D70" s="674" t="s">
        <v>669</v>
      </c>
      <c r="E70" s="674" t="s">
        <v>423</v>
      </c>
      <c r="F70" s="674" t="s">
        <v>776</v>
      </c>
      <c r="G70" s="686" t="s">
        <v>1605</v>
      </c>
      <c r="H70" s="710"/>
      <c r="I70" s="710"/>
      <c r="J70" s="710">
        <v>5</v>
      </c>
      <c r="K70" s="710">
        <v>10</v>
      </c>
      <c r="L70" s="710">
        <v>1</v>
      </c>
      <c r="M70" s="710">
        <v>15</v>
      </c>
      <c r="N70" s="626">
        <v>30</v>
      </c>
      <c r="O70" s="710">
        <v>5</v>
      </c>
      <c r="P70" s="661"/>
      <c r="Q70" s="748"/>
      <c r="R70" s="661"/>
      <c r="S70" s="749"/>
      <c r="T70" s="727">
        <f t="shared" si="2"/>
        <v>66</v>
      </c>
    </row>
    <row r="71" spans="1:20" ht="66" x14ac:dyDescent="0.2">
      <c r="A71" s="674">
        <v>72</v>
      </c>
      <c r="B71" s="727" t="s">
        <v>97</v>
      </c>
      <c r="C71" s="747" t="s">
        <v>98</v>
      </c>
      <c r="D71" s="674" t="s">
        <v>669</v>
      </c>
      <c r="E71" s="674" t="s">
        <v>424</v>
      </c>
      <c r="F71" s="674" t="s">
        <v>364</v>
      </c>
      <c r="G71" s="686" t="s">
        <v>1605</v>
      </c>
      <c r="H71" s="710"/>
      <c r="I71" s="710"/>
      <c r="J71" s="710"/>
      <c r="K71" s="710">
        <v>10</v>
      </c>
      <c r="L71" s="710"/>
      <c r="M71" s="710"/>
      <c r="N71" s="710"/>
      <c r="O71" s="710"/>
      <c r="P71" s="661"/>
      <c r="Q71" s="748"/>
      <c r="R71" s="661"/>
      <c r="S71" s="749"/>
      <c r="T71" s="727">
        <f t="shared" si="2"/>
        <v>10</v>
      </c>
    </row>
    <row r="72" spans="1:20" ht="66" x14ac:dyDescent="0.2">
      <c r="A72" s="674">
        <v>73</v>
      </c>
      <c r="B72" s="727" t="s">
        <v>420</v>
      </c>
      <c r="C72" s="747" t="s">
        <v>99</v>
      </c>
      <c r="D72" s="674" t="s">
        <v>669</v>
      </c>
      <c r="E72" s="674" t="s">
        <v>424</v>
      </c>
      <c r="F72" s="674" t="s">
        <v>1020</v>
      </c>
      <c r="G72" s="686" t="s">
        <v>1605</v>
      </c>
      <c r="H72" s="710"/>
      <c r="I72" s="710">
        <v>15</v>
      </c>
      <c r="J72" s="710"/>
      <c r="K72" s="710"/>
      <c r="L72" s="710">
        <v>10</v>
      </c>
      <c r="M72" s="710">
        <v>85</v>
      </c>
      <c r="N72" s="626">
        <v>30</v>
      </c>
      <c r="O72" s="710"/>
      <c r="P72" s="661"/>
      <c r="Q72" s="748">
        <v>2</v>
      </c>
      <c r="R72" s="661">
        <v>20</v>
      </c>
      <c r="S72" s="749">
        <v>83</v>
      </c>
      <c r="T72" s="727">
        <f t="shared" si="2"/>
        <v>245</v>
      </c>
    </row>
    <row r="73" spans="1:20" ht="82.5" x14ac:dyDescent="0.2">
      <c r="A73" s="674">
        <v>74</v>
      </c>
      <c r="B73" s="727" t="s">
        <v>100</v>
      </c>
      <c r="C73" s="747" t="s">
        <v>101</v>
      </c>
      <c r="D73" s="674" t="s">
        <v>669</v>
      </c>
      <c r="E73" s="674" t="s">
        <v>423</v>
      </c>
      <c r="F73" s="674" t="s">
        <v>365</v>
      </c>
      <c r="G73" s="686" t="s">
        <v>1605</v>
      </c>
      <c r="H73" s="710"/>
      <c r="I73" s="710">
        <v>1</v>
      </c>
      <c r="J73" s="710"/>
      <c r="K73" s="710"/>
      <c r="L73" s="710"/>
      <c r="M73" s="710">
        <v>5</v>
      </c>
      <c r="N73" s="710"/>
      <c r="O73" s="710"/>
      <c r="P73" s="661"/>
      <c r="Q73" s="748">
        <v>3</v>
      </c>
      <c r="R73" s="661"/>
      <c r="S73" s="749">
        <v>3</v>
      </c>
      <c r="T73" s="727">
        <f t="shared" si="2"/>
        <v>12</v>
      </c>
    </row>
    <row r="74" spans="1:20" ht="49.5" x14ac:dyDescent="0.2">
      <c r="A74" s="674">
        <v>75</v>
      </c>
      <c r="B74" s="698" t="s">
        <v>192</v>
      </c>
      <c r="C74" s="755" t="s">
        <v>193</v>
      </c>
      <c r="D74" s="674" t="s">
        <v>669</v>
      </c>
      <c r="E74" s="674" t="s">
        <v>423</v>
      </c>
      <c r="F74" s="686" t="s">
        <v>366</v>
      </c>
      <c r="G74" s="686" t="s">
        <v>1605</v>
      </c>
      <c r="H74" s="710"/>
      <c r="I74" s="710"/>
      <c r="J74" s="710"/>
      <c r="K74" s="710"/>
      <c r="L74" s="710"/>
      <c r="M74" s="710">
        <v>10</v>
      </c>
      <c r="N74" s="710"/>
      <c r="O74" s="710"/>
      <c r="P74" s="661"/>
      <c r="Q74" s="748"/>
      <c r="R74" s="661"/>
      <c r="S74" s="749"/>
      <c r="T74" s="727">
        <f t="shared" si="2"/>
        <v>10</v>
      </c>
    </row>
    <row r="75" spans="1:20" ht="66" x14ac:dyDescent="0.2">
      <c r="A75" s="674">
        <v>76</v>
      </c>
      <c r="B75" s="727" t="s">
        <v>194</v>
      </c>
      <c r="C75" s="747" t="s">
        <v>195</v>
      </c>
      <c r="D75" s="674" t="s">
        <v>669</v>
      </c>
      <c r="E75" s="674" t="s">
        <v>423</v>
      </c>
      <c r="F75" s="674" t="s">
        <v>1001</v>
      </c>
      <c r="G75" s="686" t="s">
        <v>1605</v>
      </c>
      <c r="H75" s="710">
        <v>30</v>
      </c>
      <c r="I75" s="710">
        <v>95</v>
      </c>
      <c r="J75" s="710">
        <v>150</v>
      </c>
      <c r="K75" s="710">
        <v>110</v>
      </c>
      <c r="L75" s="710"/>
      <c r="M75" s="710"/>
      <c r="N75" s="710"/>
      <c r="O75" s="710"/>
      <c r="P75" s="661"/>
      <c r="Q75" s="748">
        <v>25</v>
      </c>
      <c r="R75" s="661">
        <v>180</v>
      </c>
      <c r="S75" s="749">
        <v>236</v>
      </c>
      <c r="T75" s="727">
        <f t="shared" si="2"/>
        <v>826</v>
      </c>
    </row>
    <row r="76" spans="1:20" ht="66" x14ac:dyDescent="0.2">
      <c r="A76" s="674">
        <v>77</v>
      </c>
      <c r="B76" s="727" t="s">
        <v>196</v>
      </c>
      <c r="C76" s="747" t="s">
        <v>195</v>
      </c>
      <c r="D76" s="674" t="s">
        <v>669</v>
      </c>
      <c r="E76" s="674" t="s">
        <v>424</v>
      </c>
      <c r="F76" s="674" t="s">
        <v>1001</v>
      </c>
      <c r="G76" s="686" t="s">
        <v>1605</v>
      </c>
      <c r="H76" s="710"/>
      <c r="I76" s="710"/>
      <c r="J76" s="710"/>
      <c r="K76" s="710"/>
      <c r="L76" s="710">
        <v>200</v>
      </c>
      <c r="M76" s="710">
        <v>250</v>
      </c>
      <c r="N76" s="710"/>
      <c r="O76" s="710">
        <v>30</v>
      </c>
      <c r="P76" s="751">
        <v>40</v>
      </c>
      <c r="Q76" s="748"/>
      <c r="R76" s="661"/>
      <c r="S76" s="749"/>
      <c r="T76" s="727">
        <f t="shared" si="2"/>
        <v>520</v>
      </c>
    </row>
    <row r="77" spans="1:20" ht="82.5" x14ac:dyDescent="0.2">
      <c r="A77" s="674">
        <v>78</v>
      </c>
      <c r="B77" s="727" t="s">
        <v>197</v>
      </c>
      <c r="C77" s="747" t="s">
        <v>198</v>
      </c>
      <c r="D77" s="674" t="s">
        <v>669</v>
      </c>
      <c r="E77" s="674" t="s">
        <v>424</v>
      </c>
      <c r="F77" s="674" t="s">
        <v>777</v>
      </c>
      <c r="G77" s="686" t="s">
        <v>1605</v>
      </c>
      <c r="H77" s="710"/>
      <c r="I77" s="710">
        <v>5</v>
      </c>
      <c r="J77" s="710"/>
      <c r="K77" s="710">
        <v>10</v>
      </c>
      <c r="L77" s="710">
        <v>60</v>
      </c>
      <c r="M77" s="710">
        <v>10</v>
      </c>
      <c r="N77" s="720">
        <v>10</v>
      </c>
      <c r="O77" s="710">
        <v>5</v>
      </c>
      <c r="P77" s="661"/>
      <c r="Q77" s="748"/>
      <c r="R77" s="661"/>
      <c r="S77" s="749"/>
      <c r="T77" s="727">
        <f t="shared" si="2"/>
        <v>100</v>
      </c>
    </row>
    <row r="78" spans="1:20" ht="66" x14ac:dyDescent="0.2">
      <c r="A78" s="674">
        <v>79</v>
      </c>
      <c r="B78" s="727" t="s">
        <v>199</v>
      </c>
      <c r="C78" s="747" t="s">
        <v>200</v>
      </c>
      <c r="D78" s="674" t="s">
        <v>669</v>
      </c>
      <c r="E78" s="674" t="s">
        <v>423</v>
      </c>
      <c r="F78" s="674" t="s">
        <v>778</v>
      </c>
      <c r="G78" s="686" t="s">
        <v>1605</v>
      </c>
      <c r="H78" s="710"/>
      <c r="I78" s="710"/>
      <c r="J78" s="710">
        <v>5</v>
      </c>
      <c r="K78" s="710"/>
      <c r="L78" s="710">
        <v>2</v>
      </c>
      <c r="M78" s="710"/>
      <c r="N78" s="626">
        <v>30</v>
      </c>
      <c r="O78" s="710">
        <v>5</v>
      </c>
      <c r="P78" s="661"/>
      <c r="Q78" s="748"/>
      <c r="R78" s="661">
        <v>5</v>
      </c>
      <c r="S78" s="749"/>
      <c r="T78" s="727">
        <f t="shared" si="2"/>
        <v>47</v>
      </c>
    </row>
    <row r="79" spans="1:20" ht="82.5" x14ac:dyDescent="0.2">
      <c r="A79" s="674">
        <v>80</v>
      </c>
      <c r="B79" s="727" t="s">
        <v>202</v>
      </c>
      <c r="C79" s="747" t="s">
        <v>1806</v>
      </c>
      <c r="D79" s="674" t="s">
        <v>669</v>
      </c>
      <c r="E79" s="674" t="s">
        <v>423</v>
      </c>
      <c r="F79" s="674" t="s">
        <v>1002</v>
      </c>
      <c r="G79" s="686" t="s">
        <v>1605</v>
      </c>
      <c r="H79" s="710">
        <v>10</v>
      </c>
      <c r="I79" s="710">
        <v>60</v>
      </c>
      <c r="J79" s="710"/>
      <c r="K79" s="710">
        <v>50</v>
      </c>
      <c r="L79" s="710"/>
      <c r="M79" s="710"/>
      <c r="N79" s="626">
        <v>50</v>
      </c>
      <c r="O79" s="710">
        <v>5</v>
      </c>
      <c r="P79" s="661"/>
      <c r="Q79" s="748">
        <v>2</v>
      </c>
      <c r="R79" s="661">
        <v>20</v>
      </c>
      <c r="S79" s="749">
        <v>39</v>
      </c>
      <c r="T79" s="727">
        <f t="shared" si="2"/>
        <v>236</v>
      </c>
    </row>
    <row r="80" spans="1:20" ht="49.5" x14ac:dyDescent="0.2">
      <c r="A80" s="674">
        <v>81</v>
      </c>
      <c r="B80" s="727" t="s">
        <v>203</v>
      </c>
      <c r="C80" s="747" t="s">
        <v>204</v>
      </c>
      <c r="D80" s="674" t="s">
        <v>669</v>
      </c>
      <c r="E80" s="674" t="s">
        <v>424</v>
      </c>
      <c r="F80" s="674" t="s">
        <v>779</v>
      </c>
      <c r="G80" s="686" t="s">
        <v>1605</v>
      </c>
      <c r="H80" s="710"/>
      <c r="I80" s="710"/>
      <c r="J80" s="710"/>
      <c r="K80" s="710">
        <v>30</v>
      </c>
      <c r="L80" s="710"/>
      <c r="M80" s="710">
        <v>40</v>
      </c>
      <c r="N80" s="710"/>
      <c r="O80" s="710"/>
      <c r="P80" s="661"/>
      <c r="Q80" s="748"/>
      <c r="R80" s="661">
        <v>20</v>
      </c>
      <c r="S80" s="749">
        <v>10</v>
      </c>
      <c r="T80" s="727">
        <f t="shared" si="2"/>
        <v>100</v>
      </c>
    </row>
    <row r="81" spans="1:20" ht="49.5" x14ac:dyDescent="0.2">
      <c r="A81" s="674">
        <v>82</v>
      </c>
      <c r="B81" s="727" t="s">
        <v>205</v>
      </c>
      <c r="C81" s="747" t="s">
        <v>1812</v>
      </c>
      <c r="D81" s="674" t="s">
        <v>669</v>
      </c>
      <c r="E81" s="674" t="s">
        <v>423</v>
      </c>
      <c r="F81" s="674" t="s">
        <v>1021</v>
      </c>
      <c r="G81" s="686" t="s">
        <v>1605</v>
      </c>
      <c r="H81" s="710">
        <v>30</v>
      </c>
      <c r="I81" s="710">
        <v>100</v>
      </c>
      <c r="J81" s="710">
        <v>120</v>
      </c>
      <c r="K81" s="710">
        <v>150</v>
      </c>
      <c r="L81" s="710">
        <v>230</v>
      </c>
      <c r="M81" s="710">
        <v>170</v>
      </c>
      <c r="N81" s="710"/>
      <c r="O81" s="710">
        <v>40</v>
      </c>
      <c r="P81" s="751">
        <v>130</v>
      </c>
      <c r="Q81" s="748">
        <v>12</v>
      </c>
      <c r="R81" s="661">
        <v>200</v>
      </c>
      <c r="S81" s="749">
        <v>120</v>
      </c>
      <c r="T81" s="727">
        <f t="shared" si="2"/>
        <v>1302</v>
      </c>
    </row>
    <row r="82" spans="1:20" ht="66" x14ac:dyDescent="0.2">
      <c r="A82" s="674">
        <v>83</v>
      </c>
      <c r="B82" s="727" t="s">
        <v>207</v>
      </c>
      <c r="C82" s="747" t="s">
        <v>208</v>
      </c>
      <c r="D82" s="674" t="s">
        <v>669</v>
      </c>
      <c r="E82" s="674" t="s">
        <v>424</v>
      </c>
      <c r="F82" s="674" t="s">
        <v>367</v>
      </c>
      <c r="G82" s="686" t="s">
        <v>1605</v>
      </c>
      <c r="H82" s="710"/>
      <c r="I82" s="710"/>
      <c r="J82" s="710"/>
      <c r="K82" s="710"/>
      <c r="L82" s="710"/>
      <c r="M82" s="710"/>
      <c r="N82" s="626">
        <v>2</v>
      </c>
      <c r="O82" s="710"/>
      <c r="P82" s="661"/>
      <c r="Q82" s="748"/>
      <c r="R82" s="661"/>
      <c r="S82" s="749"/>
      <c r="T82" s="727">
        <f t="shared" si="2"/>
        <v>2</v>
      </c>
    </row>
    <row r="83" spans="1:20" ht="49.5" x14ac:dyDescent="0.2">
      <c r="A83" s="674">
        <v>84</v>
      </c>
      <c r="B83" s="727" t="s">
        <v>209</v>
      </c>
      <c r="C83" s="747" t="s">
        <v>678</v>
      </c>
      <c r="D83" s="674" t="s">
        <v>669</v>
      </c>
      <c r="E83" s="674" t="s">
        <v>423</v>
      </c>
      <c r="F83" s="674" t="s">
        <v>1022</v>
      </c>
      <c r="G83" s="686" t="s">
        <v>1605</v>
      </c>
      <c r="H83" s="710"/>
      <c r="I83" s="710">
        <v>50</v>
      </c>
      <c r="J83" s="710"/>
      <c r="K83" s="710">
        <v>10</v>
      </c>
      <c r="L83" s="710"/>
      <c r="M83" s="710"/>
      <c r="N83" s="626">
        <v>20</v>
      </c>
      <c r="O83" s="710"/>
      <c r="P83" s="661"/>
      <c r="Q83" s="748">
        <v>3</v>
      </c>
      <c r="R83" s="661"/>
      <c r="S83" s="749"/>
      <c r="T83" s="727">
        <f t="shared" si="2"/>
        <v>83</v>
      </c>
    </row>
    <row r="84" spans="1:20" ht="49.5" x14ac:dyDescent="0.2">
      <c r="A84" s="674">
        <v>85</v>
      </c>
      <c r="B84" s="727" t="s">
        <v>210</v>
      </c>
      <c r="C84" s="747" t="s">
        <v>211</v>
      </c>
      <c r="D84" s="674" t="s">
        <v>669</v>
      </c>
      <c r="E84" s="674" t="s">
        <v>424</v>
      </c>
      <c r="F84" s="674" t="s">
        <v>1023</v>
      </c>
      <c r="G84" s="686" t="s">
        <v>1605</v>
      </c>
      <c r="H84" s="710">
        <v>10</v>
      </c>
      <c r="I84" s="710">
        <v>75</v>
      </c>
      <c r="J84" s="710">
        <v>80</v>
      </c>
      <c r="K84" s="710">
        <v>50</v>
      </c>
      <c r="L84" s="710">
        <v>80</v>
      </c>
      <c r="M84" s="710">
        <v>90</v>
      </c>
      <c r="N84" s="626">
        <v>150</v>
      </c>
      <c r="O84" s="710">
        <v>15</v>
      </c>
      <c r="P84" s="661"/>
      <c r="Q84" s="748">
        <v>5</v>
      </c>
      <c r="R84" s="661">
        <v>120</v>
      </c>
      <c r="S84" s="749">
        <v>120</v>
      </c>
      <c r="T84" s="727">
        <f t="shared" si="2"/>
        <v>795</v>
      </c>
    </row>
    <row r="85" spans="1:20" ht="49.5" x14ac:dyDescent="0.2">
      <c r="A85" s="674">
        <v>86</v>
      </c>
      <c r="B85" s="727" t="s">
        <v>810</v>
      </c>
      <c r="C85" s="747" t="s">
        <v>201</v>
      </c>
      <c r="D85" s="674" t="s">
        <v>669</v>
      </c>
      <c r="E85" s="674" t="s">
        <v>424</v>
      </c>
      <c r="F85" s="674" t="s">
        <v>1024</v>
      </c>
      <c r="G85" s="686" t="s">
        <v>1605</v>
      </c>
      <c r="H85" s="710">
        <v>5</v>
      </c>
      <c r="I85" s="710">
        <v>2</v>
      </c>
      <c r="J85" s="710">
        <v>5</v>
      </c>
      <c r="K85" s="710">
        <v>2</v>
      </c>
      <c r="L85" s="710">
        <v>20</v>
      </c>
      <c r="M85" s="710"/>
      <c r="N85" s="710"/>
      <c r="O85" s="710"/>
      <c r="P85" s="661"/>
      <c r="Q85" s="748">
        <v>1</v>
      </c>
      <c r="R85" s="661"/>
      <c r="S85" s="749">
        <v>20</v>
      </c>
      <c r="T85" s="727">
        <f t="shared" si="2"/>
        <v>55</v>
      </c>
    </row>
    <row r="86" spans="1:20" ht="66" x14ac:dyDescent="0.2">
      <c r="A86" s="674">
        <v>87</v>
      </c>
      <c r="B86" s="727" t="s">
        <v>212</v>
      </c>
      <c r="C86" s="747" t="s">
        <v>213</v>
      </c>
      <c r="D86" s="674" t="s">
        <v>669</v>
      </c>
      <c r="E86" s="674" t="s">
        <v>424</v>
      </c>
      <c r="F86" s="674" t="s">
        <v>782</v>
      </c>
      <c r="G86" s="686" t="s">
        <v>1605</v>
      </c>
      <c r="H86" s="710"/>
      <c r="I86" s="710">
        <v>1</v>
      </c>
      <c r="J86" s="710">
        <v>5</v>
      </c>
      <c r="K86" s="710">
        <v>10</v>
      </c>
      <c r="L86" s="710"/>
      <c r="M86" s="710">
        <v>15</v>
      </c>
      <c r="N86" s="626">
        <v>15</v>
      </c>
      <c r="O86" s="710">
        <v>10</v>
      </c>
      <c r="P86" s="661"/>
      <c r="Q86" s="748">
        <v>5</v>
      </c>
      <c r="R86" s="661"/>
      <c r="S86" s="749"/>
      <c r="T86" s="727">
        <f t="shared" si="2"/>
        <v>61</v>
      </c>
    </row>
    <row r="87" spans="1:20" ht="49.5" x14ac:dyDescent="0.2">
      <c r="A87" s="674">
        <v>88</v>
      </c>
      <c r="B87" s="727" t="s">
        <v>214</v>
      </c>
      <c r="C87" s="747" t="s">
        <v>215</v>
      </c>
      <c r="D87" s="674" t="s">
        <v>669</v>
      </c>
      <c r="E87" s="674" t="s">
        <v>423</v>
      </c>
      <c r="F87" s="674" t="s">
        <v>783</v>
      </c>
      <c r="G87" s="686" t="s">
        <v>1605</v>
      </c>
      <c r="H87" s="710"/>
      <c r="I87" s="710">
        <v>85</v>
      </c>
      <c r="J87" s="710"/>
      <c r="K87" s="710">
        <v>30</v>
      </c>
      <c r="L87" s="710"/>
      <c r="M87" s="710">
        <v>170</v>
      </c>
      <c r="N87" s="720">
        <v>20</v>
      </c>
      <c r="O87" s="710">
        <v>10</v>
      </c>
      <c r="P87" s="661"/>
      <c r="Q87" s="748">
        <v>12</v>
      </c>
      <c r="R87" s="661"/>
      <c r="S87" s="749">
        <v>60</v>
      </c>
      <c r="T87" s="727">
        <f t="shared" si="2"/>
        <v>387</v>
      </c>
    </row>
    <row r="88" spans="1:20" ht="49.5" x14ac:dyDescent="0.2">
      <c r="A88" s="674">
        <v>89</v>
      </c>
      <c r="B88" s="727" t="s">
        <v>216</v>
      </c>
      <c r="C88" s="747" t="s">
        <v>217</v>
      </c>
      <c r="D88" s="674" t="s">
        <v>669</v>
      </c>
      <c r="E88" s="674" t="s">
        <v>423</v>
      </c>
      <c r="F88" s="674" t="s">
        <v>1025</v>
      </c>
      <c r="G88" s="686" t="s">
        <v>1605</v>
      </c>
      <c r="H88" s="710"/>
      <c r="I88" s="710">
        <v>10</v>
      </c>
      <c r="J88" s="710">
        <v>2</v>
      </c>
      <c r="K88" s="710">
        <v>10</v>
      </c>
      <c r="L88" s="710">
        <v>50</v>
      </c>
      <c r="M88" s="710">
        <v>10</v>
      </c>
      <c r="N88" s="710"/>
      <c r="O88" s="710">
        <v>25</v>
      </c>
      <c r="P88" s="751">
        <v>20</v>
      </c>
      <c r="Q88" s="748">
        <v>3</v>
      </c>
      <c r="R88" s="661">
        <v>15</v>
      </c>
      <c r="S88" s="749"/>
      <c r="T88" s="727">
        <f t="shared" si="2"/>
        <v>145</v>
      </c>
    </row>
    <row r="89" spans="1:20" ht="49.5" x14ac:dyDescent="0.2">
      <c r="A89" s="674">
        <v>90</v>
      </c>
      <c r="B89" s="727" t="s">
        <v>501</v>
      </c>
      <c r="C89" s="747" t="s">
        <v>502</v>
      </c>
      <c r="D89" s="674" t="s">
        <v>669</v>
      </c>
      <c r="E89" s="674" t="s">
        <v>423</v>
      </c>
      <c r="F89" s="674" t="s">
        <v>368</v>
      </c>
      <c r="G89" s="686" t="s">
        <v>1605</v>
      </c>
      <c r="H89" s="710"/>
      <c r="I89" s="710"/>
      <c r="J89" s="710"/>
      <c r="K89" s="710">
        <v>10</v>
      </c>
      <c r="L89" s="710">
        <v>15</v>
      </c>
      <c r="M89" s="710">
        <v>90</v>
      </c>
      <c r="N89" s="710"/>
      <c r="O89" s="710">
        <v>5</v>
      </c>
      <c r="P89" s="661"/>
      <c r="Q89" s="748">
        <v>8</v>
      </c>
      <c r="R89" s="661">
        <v>80</v>
      </c>
      <c r="S89" s="749">
        <v>82</v>
      </c>
      <c r="T89" s="727">
        <f t="shared" si="2"/>
        <v>290</v>
      </c>
    </row>
    <row r="90" spans="1:20" ht="82.5" x14ac:dyDescent="0.2">
      <c r="A90" s="674">
        <v>91</v>
      </c>
      <c r="B90" s="727" t="s">
        <v>503</v>
      </c>
      <c r="C90" s="747" t="s">
        <v>504</v>
      </c>
      <c r="D90" s="674" t="s">
        <v>669</v>
      </c>
      <c r="E90" s="674" t="s">
        <v>423</v>
      </c>
      <c r="F90" s="674" t="s">
        <v>369</v>
      </c>
      <c r="G90" s="686" t="s">
        <v>1605</v>
      </c>
      <c r="H90" s="710"/>
      <c r="I90" s="710">
        <v>10</v>
      </c>
      <c r="J90" s="710">
        <v>10</v>
      </c>
      <c r="K90" s="710">
        <v>20</v>
      </c>
      <c r="L90" s="710">
        <v>70</v>
      </c>
      <c r="M90" s="710">
        <v>10</v>
      </c>
      <c r="N90" s="626">
        <v>70</v>
      </c>
      <c r="O90" s="710">
        <v>5</v>
      </c>
      <c r="P90" s="751">
        <v>20</v>
      </c>
      <c r="Q90" s="748">
        <v>10</v>
      </c>
      <c r="R90" s="661">
        <v>30</v>
      </c>
      <c r="S90" s="749">
        <v>40</v>
      </c>
      <c r="T90" s="727">
        <f t="shared" si="2"/>
        <v>295</v>
      </c>
    </row>
    <row r="91" spans="1:20" ht="66" x14ac:dyDescent="0.2">
      <c r="A91" s="674">
        <v>92</v>
      </c>
      <c r="B91" s="727" t="s">
        <v>505</v>
      </c>
      <c r="C91" s="747" t="s">
        <v>506</v>
      </c>
      <c r="D91" s="674" t="s">
        <v>669</v>
      </c>
      <c r="E91" s="674" t="s">
        <v>424</v>
      </c>
      <c r="F91" s="674" t="s">
        <v>1003</v>
      </c>
      <c r="G91" s="686" t="s">
        <v>1605</v>
      </c>
      <c r="H91" s="710"/>
      <c r="I91" s="710">
        <v>1</v>
      </c>
      <c r="J91" s="710">
        <v>10</v>
      </c>
      <c r="K91" s="710">
        <v>20</v>
      </c>
      <c r="L91" s="710"/>
      <c r="M91" s="710">
        <v>15</v>
      </c>
      <c r="N91" s="626">
        <v>5</v>
      </c>
      <c r="O91" s="710">
        <v>10</v>
      </c>
      <c r="P91" s="661"/>
      <c r="Q91" s="748">
        <v>5</v>
      </c>
      <c r="R91" s="661">
        <v>30</v>
      </c>
      <c r="S91" s="749"/>
      <c r="T91" s="727">
        <f t="shared" si="2"/>
        <v>96</v>
      </c>
    </row>
    <row r="92" spans="1:20" ht="49.5" x14ac:dyDescent="0.2">
      <c r="A92" s="674">
        <v>93</v>
      </c>
      <c r="B92" s="727" t="s">
        <v>507</v>
      </c>
      <c r="C92" s="747" t="s">
        <v>1819</v>
      </c>
      <c r="D92" s="674" t="s">
        <v>669</v>
      </c>
      <c r="E92" s="674" t="s">
        <v>423</v>
      </c>
      <c r="F92" s="674" t="s">
        <v>785</v>
      </c>
      <c r="G92" s="686" t="s">
        <v>1605</v>
      </c>
      <c r="H92" s="710"/>
      <c r="I92" s="710">
        <v>10</v>
      </c>
      <c r="J92" s="710"/>
      <c r="K92" s="710">
        <v>60</v>
      </c>
      <c r="L92" s="710"/>
      <c r="M92" s="710"/>
      <c r="N92" s="710"/>
      <c r="O92" s="710"/>
      <c r="P92" s="661"/>
      <c r="Q92" s="748"/>
      <c r="R92" s="661"/>
      <c r="S92" s="749"/>
      <c r="T92" s="727">
        <f t="shared" si="2"/>
        <v>70</v>
      </c>
    </row>
    <row r="93" spans="1:20" ht="49.5" x14ac:dyDescent="0.2">
      <c r="A93" s="674">
        <v>94</v>
      </c>
      <c r="B93" s="727" t="s">
        <v>512</v>
      </c>
      <c r="C93" s="747" t="s">
        <v>513</v>
      </c>
      <c r="D93" s="674" t="s">
        <v>669</v>
      </c>
      <c r="E93" s="674" t="s">
        <v>424</v>
      </c>
      <c r="F93" s="674" t="s">
        <v>1027</v>
      </c>
      <c r="G93" s="686" t="s">
        <v>1605</v>
      </c>
      <c r="H93" s="710"/>
      <c r="I93" s="710">
        <v>2</v>
      </c>
      <c r="J93" s="710">
        <v>5</v>
      </c>
      <c r="K93" s="710"/>
      <c r="L93" s="710">
        <v>20</v>
      </c>
      <c r="M93" s="710">
        <v>170</v>
      </c>
      <c r="N93" s="756">
        <v>70</v>
      </c>
      <c r="O93" s="710"/>
      <c r="P93" s="661"/>
      <c r="Q93" s="748">
        <v>5</v>
      </c>
      <c r="R93" s="661">
        <v>20</v>
      </c>
      <c r="S93" s="749">
        <v>45</v>
      </c>
      <c r="T93" s="727">
        <f t="shared" si="2"/>
        <v>337</v>
      </c>
    </row>
    <row r="94" spans="1:20" ht="115.5" x14ac:dyDescent="0.2">
      <c r="A94" s="674">
        <v>95</v>
      </c>
      <c r="B94" s="727" t="s">
        <v>1214</v>
      </c>
      <c r="C94" s="747" t="s">
        <v>514</v>
      </c>
      <c r="D94" s="674" t="s">
        <v>669</v>
      </c>
      <c r="E94" s="674" t="s">
        <v>424</v>
      </c>
      <c r="F94" s="674" t="s">
        <v>786</v>
      </c>
      <c r="G94" s="686" t="s">
        <v>1605</v>
      </c>
      <c r="H94" s="710">
        <v>20</v>
      </c>
      <c r="I94" s="710">
        <v>100</v>
      </c>
      <c r="J94" s="710">
        <v>100</v>
      </c>
      <c r="K94" s="710">
        <v>30</v>
      </c>
      <c r="L94" s="710">
        <v>100</v>
      </c>
      <c r="M94" s="710">
        <v>250</v>
      </c>
      <c r="N94" s="710"/>
      <c r="O94" s="710">
        <v>40</v>
      </c>
      <c r="P94" s="751">
        <v>80</v>
      </c>
      <c r="Q94" s="748">
        <v>25</v>
      </c>
      <c r="R94" s="661">
        <v>120</v>
      </c>
      <c r="S94" s="749">
        <v>190</v>
      </c>
      <c r="T94" s="727">
        <f t="shared" si="2"/>
        <v>1055</v>
      </c>
    </row>
    <row r="95" spans="1:20" ht="99" x14ac:dyDescent="0.2">
      <c r="A95" s="674">
        <v>96</v>
      </c>
      <c r="B95" s="727" t="s">
        <v>456</v>
      </c>
      <c r="C95" s="747" t="s">
        <v>35</v>
      </c>
      <c r="D95" s="674" t="s">
        <v>669</v>
      </c>
      <c r="E95" s="674" t="s">
        <v>423</v>
      </c>
      <c r="F95" s="674" t="s">
        <v>370</v>
      </c>
      <c r="G95" s="686" t="s">
        <v>1605</v>
      </c>
      <c r="H95" s="710">
        <v>10</v>
      </c>
      <c r="I95" s="710">
        <v>95</v>
      </c>
      <c r="J95" s="710">
        <v>100</v>
      </c>
      <c r="K95" s="710">
        <v>80</v>
      </c>
      <c r="L95" s="710">
        <v>250</v>
      </c>
      <c r="M95" s="710">
        <v>130</v>
      </c>
      <c r="N95" s="710"/>
      <c r="O95" s="710">
        <v>20</v>
      </c>
      <c r="P95" s="751">
        <v>120</v>
      </c>
      <c r="Q95" s="748">
        <v>15</v>
      </c>
      <c r="R95" s="661">
        <v>140</v>
      </c>
      <c r="S95" s="749">
        <v>240</v>
      </c>
      <c r="T95" s="727">
        <f t="shared" si="2"/>
        <v>1200</v>
      </c>
    </row>
    <row r="96" spans="1:20" ht="49.5" x14ac:dyDescent="0.2">
      <c r="A96" s="674">
        <v>97</v>
      </c>
      <c r="B96" s="727" t="s">
        <v>508</v>
      </c>
      <c r="C96" s="747" t="s">
        <v>509</v>
      </c>
      <c r="D96" s="674" t="s">
        <v>669</v>
      </c>
      <c r="E96" s="674" t="s">
        <v>423</v>
      </c>
      <c r="F96" s="674" t="s">
        <v>788</v>
      </c>
      <c r="G96" s="686" t="s">
        <v>1605</v>
      </c>
      <c r="H96" s="710"/>
      <c r="I96" s="710"/>
      <c r="J96" s="710"/>
      <c r="K96" s="710"/>
      <c r="L96" s="710"/>
      <c r="M96" s="710">
        <v>5</v>
      </c>
      <c r="N96" s="710"/>
      <c r="O96" s="710">
        <v>5</v>
      </c>
      <c r="P96" s="661"/>
      <c r="Q96" s="748"/>
      <c r="R96" s="661"/>
      <c r="S96" s="749"/>
      <c r="T96" s="727">
        <f t="shared" si="2"/>
        <v>10</v>
      </c>
    </row>
    <row r="97" spans="1:20" ht="49.5" x14ac:dyDescent="0.2">
      <c r="A97" s="674">
        <v>98</v>
      </c>
      <c r="B97" s="727" t="s">
        <v>510</v>
      </c>
      <c r="C97" s="747" t="s">
        <v>511</v>
      </c>
      <c r="D97" s="674" t="s">
        <v>669</v>
      </c>
      <c r="E97" s="674" t="s">
        <v>423</v>
      </c>
      <c r="F97" s="674" t="s">
        <v>1026</v>
      </c>
      <c r="G97" s="686" t="s">
        <v>1605</v>
      </c>
      <c r="H97" s="710">
        <v>30</v>
      </c>
      <c r="I97" s="710">
        <v>95</v>
      </c>
      <c r="J97" s="710">
        <v>150</v>
      </c>
      <c r="K97" s="710">
        <v>100</v>
      </c>
      <c r="L97" s="710">
        <v>200</v>
      </c>
      <c r="M97" s="710">
        <v>170</v>
      </c>
      <c r="N97" s="710"/>
      <c r="O97" s="710">
        <v>60</v>
      </c>
      <c r="P97" s="751">
        <v>90</v>
      </c>
      <c r="Q97" s="748">
        <v>12</v>
      </c>
      <c r="R97" s="661">
        <v>160</v>
      </c>
      <c r="S97" s="749">
        <v>120</v>
      </c>
      <c r="T97" s="727">
        <f t="shared" si="2"/>
        <v>1187</v>
      </c>
    </row>
    <row r="98" spans="1:20" ht="49.5" x14ac:dyDescent="0.2">
      <c r="A98" s="674">
        <v>99</v>
      </c>
      <c r="B98" s="727" t="s">
        <v>515</v>
      </c>
      <c r="C98" s="747" t="s">
        <v>516</v>
      </c>
      <c r="D98" s="674" t="s">
        <v>669</v>
      </c>
      <c r="E98" s="674" t="s">
        <v>423</v>
      </c>
      <c r="F98" s="674" t="s">
        <v>790</v>
      </c>
      <c r="G98" s="686" t="s">
        <v>1605</v>
      </c>
      <c r="H98" s="710">
        <v>10</v>
      </c>
      <c r="I98" s="710">
        <v>30</v>
      </c>
      <c r="J98" s="710">
        <v>50</v>
      </c>
      <c r="K98" s="710">
        <v>20</v>
      </c>
      <c r="L98" s="710">
        <v>15</v>
      </c>
      <c r="M98" s="710">
        <v>10</v>
      </c>
      <c r="N98" s="710"/>
      <c r="O98" s="710">
        <v>10</v>
      </c>
      <c r="P98" s="751">
        <v>20</v>
      </c>
      <c r="Q98" s="748">
        <v>1</v>
      </c>
      <c r="R98" s="661">
        <v>45</v>
      </c>
      <c r="S98" s="749">
        <v>90</v>
      </c>
      <c r="T98" s="727">
        <f t="shared" si="2"/>
        <v>301</v>
      </c>
    </row>
    <row r="99" spans="1:20" ht="66" x14ac:dyDescent="0.2">
      <c r="A99" s="674">
        <v>100</v>
      </c>
      <c r="B99" s="727" t="s">
        <v>302</v>
      </c>
      <c r="C99" s="747" t="s">
        <v>303</v>
      </c>
      <c r="D99" s="674" t="s">
        <v>669</v>
      </c>
      <c r="E99" s="674" t="s">
        <v>424</v>
      </c>
      <c r="F99" s="674" t="s">
        <v>792</v>
      </c>
      <c r="G99" s="686" t="s">
        <v>1605</v>
      </c>
      <c r="H99" s="710"/>
      <c r="I99" s="710">
        <v>5</v>
      </c>
      <c r="J99" s="710"/>
      <c r="K99" s="710"/>
      <c r="L99" s="710"/>
      <c r="M99" s="710">
        <v>10</v>
      </c>
      <c r="N99" s="626">
        <v>10</v>
      </c>
      <c r="O99" s="710"/>
      <c r="P99" s="661"/>
      <c r="Q99" s="748"/>
      <c r="R99" s="661">
        <v>10</v>
      </c>
      <c r="S99" s="749"/>
      <c r="T99" s="727">
        <f t="shared" ref="T99:T119" si="3">SUM(H99:S99)</f>
        <v>35</v>
      </c>
    </row>
    <row r="100" spans="1:20" ht="66" x14ac:dyDescent="0.2">
      <c r="A100" s="674">
        <v>101</v>
      </c>
      <c r="B100" s="727" t="s">
        <v>310</v>
      </c>
      <c r="C100" s="747" t="s">
        <v>311</v>
      </c>
      <c r="D100" s="674" t="s">
        <v>669</v>
      </c>
      <c r="E100" s="674" t="s">
        <v>424</v>
      </c>
      <c r="F100" s="674" t="s">
        <v>371</v>
      </c>
      <c r="G100" s="686" t="s">
        <v>1605</v>
      </c>
      <c r="H100" s="710">
        <v>15</v>
      </c>
      <c r="I100" s="710">
        <v>50</v>
      </c>
      <c r="J100" s="710">
        <v>100</v>
      </c>
      <c r="K100" s="710">
        <v>40</v>
      </c>
      <c r="L100" s="710">
        <v>150</v>
      </c>
      <c r="M100" s="710">
        <v>150</v>
      </c>
      <c r="N100" s="710"/>
      <c r="O100" s="710">
        <v>30</v>
      </c>
      <c r="P100" s="751">
        <v>60</v>
      </c>
      <c r="Q100" s="748">
        <v>8</v>
      </c>
      <c r="R100" s="661">
        <v>180</v>
      </c>
      <c r="S100" s="749">
        <v>170</v>
      </c>
      <c r="T100" s="727">
        <f t="shared" si="3"/>
        <v>953</v>
      </c>
    </row>
    <row r="101" spans="1:20" ht="66" x14ac:dyDescent="0.2">
      <c r="A101" s="674">
        <v>102</v>
      </c>
      <c r="B101" s="727" t="s">
        <v>312</v>
      </c>
      <c r="C101" s="747" t="s">
        <v>313</v>
      </c>
      <c r="D101" s="674" t="s">
        <v>669</v>
      </c>
      <c r="E101" s="674" t="s">
        <v>424</v>
      </c>
      <c r="F101" s="674" t="s">
        <v>793</v>
      </c>
      <c r="G101" s="686" t="s">
        <v>1605</v>
      </c>
      <c r="H101" s="710"/>
      <c r="I101" s="710">
        <v>10</v>
      </c>
      <c r="J101" s="710">
        <v>10</v>
      </c>
      <c r="K101" s="710">
        <v>10</v>
      </c>
      <c r="L101" s="710">
        <v>20</v>
      </c>
      <c r="M101" s="710">
        <v>20</v>
      </c>
      <c r="N101" s="626">
        <v>60</v>
      </c>
      <c r="O101" s="710"/>
      <c r="P101" s="661"/>
      <c r="Q101" s="748">
        <v>1</v>
      </c>
      <c r="R101" s="661">
        <v>50</v>
      </c>
      <c r="S101" s="749">
        <v>45</v>
      </c>
      <c r="T101" s="727">
        <f t="shared" si="3"/>
        <v>226</v>
      </c>
    </row>
    <row r="102" spans="1:20" ht="49.5" x14ac:dyDescent="0.2">
      <c r="A102" s="674">
        <v>103</v>
      </c>
      <c r="B102" s="727" t="s">
        <v>517</v>
      </c>
      <c r="C102" s="747" t="s">
        <v>518</v>
      </c>
      <c r="D102" s="674" t="s">
        <v>669</v>
      </c>
      <c r="E102" s="674" t="s">
        <v>424</v>
      </c>
      <c r="F102" s="674" t="s">
        <v>372</v>
      </c>
      <c r="G102" s="686" t="s">
        <v>1605</v>
      </c>
      <c r="H102" s="710"/>
      <c r="I102" s="710"/>
      <c r="J102" s="710"/>
      <c r="K102" s="710"/>
      <c r="L102" s="710"/>
      <c r="M102" s="710"/>
      <c r="N102" s="710"/>
      <c r="O102" s="710"/>
      <c r="P102" s="661"/>
      <c r="Q102" s="748">
        <v>2</v>
      </c>
      <c r="R102" s="661"/>
      <c r="S102" s="749">
        <v>20</v>
      </c>
      <c r="T102" s="727">
        <f t="shared" si="3"/>
        <v>22</v>
      </c>
    </row>
    <row r="103" spans="1:20" ht="82.5" x14ac:dyDescent="0.2">
      <c r="A103" s="674">
        <v>104</v>
      </c>
      <c r="B103" s="727" t="s">
        <v>521</v>
      </c>
      <c r="C103" s="747" t="s">
        <v>1669</v>
      </c>
      <c r="D103" s="674" t="s">
        <v>669</v>
      </c>
      <c r="E103" s="674" t="s">
        <v>424</v>
      </c>
      <c r="F103" s="674" t="s">
        <v>373</v>
      </c>
      <c r="G103" s="686" t="s">
        <v>1605</v>
      </c>
      <c r="H103" s="710"/>
      <c r="I103" s="710">
        <v>3</v>
      </c>
      <c r="J103" s="710">
        <v>5</v>
      </c>
      <c r="K103" s="710">
        <v>20</v>
      </c>
      <c r="L103" s="710">
        <v>25</v>
      </c>
      <c r="M103" s="710">
        <v>10</v>
      </c>
      <c r="N103" s="710"/>
      <c r="O103" s="710"/>
      <c r="P103" s="661"/>
      <c r="Q103" s="748">
        <v>1</v>
      </c>
      <c r="R103" s="661">
        <v>30</v>
      </c>
      <c r="S103" s="749"/>
      <c r="T103" s="727">
        <f t="shared" si="3"/>
        <v>94</v>
      </c>
    </row>
    <row r="104" spans="1:20" ht="82.5" x14ac:dyDescent="0.2">
      <c r="A104" s="674">
        <v>105</v>
      </c>
      <c r="B104" s="727" t="s">
        <v>519</v>
      </c>
      <c r="C104" s="747" t="s">
        <v>520</v>
      </c>
      <c r="D104" s="674" t="s">
        <v>669</v>
      </c>
      <c r="E104" s="674" t="s">
        <v>423</v>
      </c>
      <c r="F104" s="674" t="s">
        <v>1040</v>
      </c>
      <c r="G104" s="686" t="s">
        <v>1605</v>
      </c>
      <c r="H104" s="710"/>
      <c r="I104" s="710"/>
      <c r="J104" s="710"/>
      <c r="K104" s="710"/>
      <c r="L104" s="710">
        <v>3</v>
      </c>
      <c r="M104" s="710"/>
      <c r="N104" s="626">
        <v>10</v>
      </c>
      <c r="O104" s="710">
        <v>25</v>
      </c>
      <c r="P104" s="661"/>
      <c r="Q104" s="748"/>
      <c r="R104" s="661">
        <v>15</v>
      </c>
      <c r="S104" s="749"/>
      <c r="T104" s="727">
        <f t="shared" si="3"/>
        <v>53</v>
      </c>
    </row>
    <row r="105" spans="1:20" ht="49.5" x14ac:dyDescent="0.2">
      <c r="A105" s="674">
        <v>106</v>
      </c>
      <c r="B105" s="727" t="s">
        <v>522</v>
      </c>
      <c r="C105" s="747" t="s">
        <v>523</v>
      </c>
      <c r="D105" s="674" t="s">
        <v>669</v>
      </c>
      <c r="E105" s="674" t="s">
        <v>423</v>
      </c>
      <c r="F105" s="674" t="s">
        <v>1028</v>
      </c>
      <c r="G105" s="686" t="s">
        <v>1605</v>
      </c>
      <c r="H105" s="710"/>
      <c r="I105" s="710"/>
      <c r="J105" s="710"/>
      <c r="K105" s="710"/>
      <c r="L105" s="710"/>
      <c r="M105" s="710"/>
      <c r="N105" s="626">
        <v>15</v>
      </c>
      <c r="O105" s="710"/>
      <c r="P105" s="661"/>
      <c r="Q105" s="748">
        <v>5</v>
      </c>
      <c r="R105" s="661"/>
      <c r="S105" s="749"/>
      <c r="T105" s="727">
        <f t="shared" si="3"/>
        <v>20</v>
      </c>
    </row>
    <row r="106" spans="1:20" ht="82.5" x14ac:dyDescent="0.2">
      <c r="A106" s="674">
        <v>107</v>
      </c>
      <c r="B106" s="727" t="s">
        <v>524</v>
      </c>
      <c r="C106" s="747" t="s">
        <v>525</v>
      </c>
      <c r="D106" s="674" t="s">
        <v>669</v>
      </c>
      <c r="E106" s="674" t="s">
        <v>424</v>
      </c>
      <c r="F106" s="674" t="s">
        <v>794</v>
      </c>
      <c r="G106" s="686" t="s">
        <v>1605</v>
      </c>
      <c r="H106" s="710"/>
      <c r="I106" s="710">
        <v>3</v>
      </c>
      <c r="J106" s="710"/>
      <c r="K106" s="710">
        <v>20</v>
      </c>
      <c r="L106" s="710">
        <v>40</v>
      </c>
      <c r="M106" s="710"/>
      <c r="N106" s="626">
        <v>10</v>
      </c>
      <c r="O106" s="710"/>
      <c r="P106" s="751">
        <v>10</v>
      </c>
      <c r="Q106" s="748">
        <v>3</v>
      </c>
      <c r="R106" s="661">
        <v>20</v>
      </c>
      <c r="S106" s="749"/>
      <c r="T106" s="727">
        <f t="shared" si="3"/>
        <v>106</v>
      </c>
    </row>
    <row r="107" spans="1:20" ht="49.5" x14ac:dyDescent="0.2">
      <c r="A107" s="674">
        <v>108</v>
      </c>
      <c r="B107" s="727" t="s">
        <v>526</v>
      </c>
      <c r="C107" s="747" t="s">
        <v>527</v>
      </c>
      <c r="D107" s="674" t="s">
        <v>669</v>
      </c>
      <c r="E107" s="674" t="s">
        <v>424</v>
      </c>
      <c r="F107" s="674" t="s">
        <v>795</v>
      </c>
      <c r="G107" s="686" t="s">
        <v>1605</v>
      </c>
      <c r="H107" s="710"/>
      <c r="I107" s="710">
        <v>90</v>
      </c>
      <c r="J107" s="710">
        <v>10</v>
      </c>
      <c r="K107" s="710">
        <v>40</v>
      </c>
      <c r="L107" s="710">
        <v>20</v>
      </c>
      <c r="M107" s="710">
        <v>100</v>
      </c>
      <c r="N107" s="626">
        <v>50</v>
      </c>
      <c r="O107" s="710">
        <v>30</v>
      </c>
      <c r="P107" s="661"/>
      <c r="Q107" s="748">
        <v>10</v>
      </c>
      <c r="R107" s="661">
        <v>80</v>
      </c>
      <c r="S107" s="749">
        <v>120</v>
      </c>
      <c r="T107" s="727">
        <f t="shared" si="3"/>
        <v>550</v>
      </c>
    </row>
    <row r="108" spans="1:20" ht="82.5" x14ac:dyDescent="0.2">
      <c r="A108" s="674">
        <v>109</v>
      </c>
      <c r="B108" s="727" t="s">
        <v>530</v>
      </c>
      <c r="C108" s="747" t="s">
        <v>531</v>
      </c>
      <c r="D108" s="674" t="s">
        <v>669</v>
      </c>
      <c r="E108" s="674" t="s">
        <v>423</v>
      </c>
      <c r="F108" s="674" t="s">
        <v>1041</v>
      </c>
      <c r="G108" s="686" t="s">
        <v>1605</v>
      </c>
      <c r="H108" s="710"/>
      <c r="I108" s="710">
        <v>2</v>
      </c>
      <c r="J108" s="710"/>
      <c r="K108" s="710"/>
      <c r="L108" s="710"/>
      <c r="M108" s="710"/>
      <c r="N108" s="626">
        <v>5</v>
      </c>
      <c r="O108" s="710"/>
      <c r="P108" s="661"/>
      <c r="Q108" s="748">
        <v>2</v>
      </c>
      <c r="R108" s="661"/>
      <c r="S108" s="749"/>
      <c r="T108" s="727">
        <f t="shared" si="3"/>
        <v>9</v>
      </c>
    </row>
    <row r="109" spans="1:20" ht="49.5" x14ac:dyDescent="0.2">
      <c r="A109" s="674">
        <v>110</v>
      </c>
      <c r="B109" s="727" t="s">
        <v>528</v>
      </c>
      <c r="C109" s="747" t="s">
        <v>529</v>
      </c>
      <c r="D109" s="674" t="s">
        <v>669</v>
      </c>
      <c r="E109" s="674" t="s">
        <v>424</v>
      </c>
      <c r="F109" s="674" t="s">
        <v>796</v>
      </c>
      <c r="G109" s="686" t="s">
        <v>1605</v>
      </c>
      <c r="H109" s="710">
        <v>5</v>
      </c>
      <c r="I109" s="710">
        <v>55</v>
      </c>
      <c r="J109" s="710"/>
      <c r="K109" s="710">
        <v>40</v>
      </c>
      <c r="L109" s="710">
        <v>120</v>
      </c>
      <c r="M109" s="710">
        <v>100</v>
      </c>
      <c r="N109" s="710"/>
      <c r="O109" s="710">
        <v>20</v>
      </c>
      <c r="P109" s="751">
        <v>20</v>
      </c>
      <c r="Q109" s="748">
        <v>8</v>
      </c>
      <c r="R109" s="661">
        <v>120</v>
      </c>
      <c r="S109" s="749">
        <v>170</v>
      </c>
      <c r="T109" s="727">
        <f t="shared" si="3"/>
        <v>658</v>
      </c>
    </row>
    <row r="110" spans="1:20" ht="66" x14ac:dyDescent="0.2">
      <c r="A110" s="674">
        <v>111</v>
      </c>
      <c r="B110" s="727" t="s">
        <v>532</v>
      </c>
      <c r="C110" s="747" t="s">
        <v>1820</v>
      </c>
      <c r="D110" s="674" t="s">
        <v>669</v>
      </c>
      <c r="E110" s="674" t="s">
        <v>424</v>
      </c>
      <c r="F110" s="674" t="s">
        <v>1042</v>
      </c>
      <c r="G110" s="686" t="s">
        <v>1605</v>
      </c>
      <c r="H110" s="710">
        <v>10</v>
      </c>
      <c r="I110" s="710">
        <v>80</v>
      </c>
      <c r="J110" s="710">
        <v>150</v>
      </c>
      <c r="K110" s="710">
        <v>60</v>
      </c>
      <c r="L110" s="710">
        <v>100</v>
      </c>
      <c r="M110" s="710">
        <v>170</v>
      </c>
      <c r="N110" s="710"/>
      <c r="O110" s="710">
        <v>30</v>
      </c>
      <c r="P110" s="751">
        <v>100</v>
      </c>
      <c r="Q110" s="748">
        <v>30</v>
      </c>
      <c r="R110" s="661">
        <v>140</v>
      </c>
      <c r="S110" s="749">
        <v>166</v>
      </c>
      <c r="T110" s="727">
        <f t="shared" si="3"/>
        <v>1036</v>
      </c>
    </row>
    <row r="111" spans="1:20" ht="66" x14ac:dyDescent="0.2">
      <c r="A111" s="674">
        <v>112</v>
      </c>
      <c r="B111" s="727" t="s">
        <v>300</v>
      </c>
      <c r="C111" s="747" t="s">
        <v>301</v>
      </c>
      <c r="D111" s="674" t="s">
        <v>669</v>
      </c>
      <c r="E111" s="674" t="s">
        <v>423</v>
      </c>
      <c r="F111" s="674" t="s">
        <v>374</v>
      </c>
      <c r="G111" s="686" t="s">
        <v>1605</v>
      </c>
      <c r="H111" s="710">
        <v>10</v>
      </c>
      <c r="I111" s="710"/>
      <c r="J111" s="710"/>
      <c r="K111" s="710">
        <v>40</v>
      </c>
      <c r="L111" s="710">
        <v>150</v>
      </c>
      <c r="M111" s="710">
        <v>90</v>
      </c>
      <c r="N111" s="710"/>
      <c r="O111" s="710">
        <v>10</v>
      </c>
      <c r="P111" s="751">
        <v>40</v>
      </c>
      <c r="Q111" s="748">
        <v>1</v>
      </c>
      <c r="R111" s="661">
        <v>50</v>
      </c>
      <c r="S111" s="749">
        <v>90</v>
      </c>
      <c r="T111" s="727">
        <f t="shared" si="3"/>
        <v>481</v>
      </c>
    </row>
    <row r="112" spans="1:20" ht="66" x14ac:dyDescent="0.2">
      <c r="A112" s="674">
        <v>113</v>
      </c>
      <c r="B112" s="727" t="s">
        <v>304</v>
      </c>
      <c r="C112" s="747" t="s">
        <v>305</v>
      </c>
      <c r="D112" s="674" t="s">
        <v>669</v>
      </c>
      <c r="E112" s="674" t="s">
        <v>423</v>
      </c>
      <c r="F112" s="674" t="s">
        <v>1029</v>
      </c>
      <c r="G112" s="686" t="s">
        <v>1605</v>
      </c>
      <c r="H112" s="710"/>
      <c r="I112" s="710">
        <v>35</v>
      </c>
      <c r="J112" s="710">
        <v>20</v>
      </c>
      <c r="K112" s="710">
        <v>10</v>
      </c>
      <c r="L112" s="710">
        <v>15</v>
      </c>
      <c r="M112" s="710">
        <v>30</v>
      </c>
      <c r="N112" s="710"/>
      <c r="O112" s="710">
        <v>10</v>
      </c>
      <c r="P112" s="751">
        <v>20</v>
      </c>
      <c r="Q112" s="748">
        <v>3</v>
      </c>
      <c r="R112" s="661">
        <v>60</v>
      </c>
      <c r="S112" s="749">
        <v>100</v>
      </c>
      <c r="T112" s="727">
        <f t="shared" si="3"/>
        <v>303</v>
      </c>
    </row>
    <row r="113" spans="1:20" ht="82.5" x14ac:dyDescent="0.2">
      <c r="A113" s="674">
        <v>114</v>
      </c>
      <c r="B113" s="727" t="s">
        <v>306</v>
      </c>
      <c r="C113" s="747" t="s">
        <v>307</v>
      </c>
      <c r="D113" s="674" t="s">
        <v>669</v>
      </c>
      <c r="E113" s="674" t="s">
        <v>424</v>
      </c>
      <c r="F113" s="674" t="s">
        <v>375</v>
      </c>
      <c r="G113" s="686" t="s">
        <v>1605</v>
      </c>
      <c r="H113" s="710">
        <v>5</v>
      </c>
      <c r="I113" s="710">
        <v>35</v>
      </c>
      <c r="J113" s="710">
        <v>5</v>
      </c>
      <c r="K113" s="710">
        <v>40</v>
      </c>
      <c r="L113" s="710">
        <v>30</v>
      </c>
      <c r="M113" s="710">
        <v>90</v>
      </c>
      <c r="N113" s="710"/>
      <c r="O113" s="710">
        <v>5</v>
      </c>
      <c r="P113" s="751">
        <v>40</v>
      </c>
      <c r="Q113" s="748">
        <v>5</v>
      </c>
      <c r="R113" s="661">
        <v>40</v>
      </c>
      <c r="S113" s="749">
        <v>70</v>
      </c>
      <c r="T113" s="727">
        <f t="shared" si="3"/>
        <v>365</v>
      </c>
    </row>
    <row r="114" spans="1:20" ht="49.5" x14ac:dyDescent="0.2">
      <c r="A114" s="674">
        <v>115</v>
      </c>
      <c r="B114" s="727" t="s">
        <v>308</v>
      </c>
      <c r="C114" s="747" t="s">
        <v>309</v>
      </c>
      <c r="D114" s="674" t="s">
        <v>669</v>
      </c>
      <c r="E114" s="674" t="s">
        <v>423</v>
      </c>
      <c r="F114" s="674" t="s">
        <v>376</v>
      </c>
      <c r="G114" s="686" t="s">
        <v>1605</v>
      </c>
      <c r="H114" s="710"/>
      <c r="I114" s="710">
        <v>2</v>
      </c>
      <c r="J114" s="710"/>
      <c r="K114" s="710">
        <v>10</v>
      </c>
      <c r="L114" s="710">
        <v>3</v>
      </c>
      <c r="M114" s="710"/>
      <c r="N114" s="626">
        <v>10</v>
      </c>
      <c r="O114" s="710"/>
      <c r="P114" s="661"/>
      <c r="Q114" s="748">
        <v>2</v>
      </c>
      <c r="R114" s="661"/>
      <c r="S114" s="749"/>
      <c r="T114" s="727">
        <f t="shared" si="3"/>
        <v>27</v>
      </c>
    </row>
    <row r="115" spans="1:20" ht="66" x14ac:dyDescent="0.2">
      <c r="A115" s="674">
        <v>116</v>
      </c>
      <c r="B115" s="727" t="s">
        <v>274</v>
      </c>
      <c r="C115" s="747" t="s">
        <v>672</v>
      </c>
      <c r="D115" s="674" t="s">
        <v>669</v>
      </c>
      <c r="E115" s="674" t="s">
        <v>423</v>
      </c>
      <c r="F115" s="674" t="s">
        <v>1030</v>
      </c>
      <c r="G115" s="686" t="s">
        <v>1605</v>
      </c>
      <c r="H115" s="710">
        <v>15</v>
      </c>
      <c r="I115" s="710">
        <v>60</v>
      </c>
      <c r="J115" s="710">
        <v>5</v>
      </c>
      <c r="K115" s="710">
        <v>50</v>
      </c>
      <c r="L115" s="710">
        <v>70</v>
      </c>
      <c r="M115" s="710">
        <v>90</v>
      </c>
      <c r="N115" s="710"/>
      <c r="O115" s="710"/>
      <c r="P115" s="661"/>
      <c r="Q115" s="748">
        <v>5</v>
      </c>
      <c r="R115" s="661">
        <v>50</v>
      </c>
      <c r="S115" s="749">
        <v>83</v>
      </c>
      <c r="T115" s="727">
        <f t="shared" si="3"/>
        <v>428</v>
      </c>
    </row>
    <row r="116" spans="1:20" ht="132" x14ac:dyDescent="0.2">
      <c r="A116" s="674">
        <v>117</v>
      </c>
      <c r="B116" s="727" t="s">
        <v>673</v>
      </c>
      <c r="C116" s="747" t="s">
        <v>674</v>
      </c>
      <c r="D116" s="674" t="s">
        <v>669</v>
      </c>
      <c r="E116" s="674" t="s">
        <v>423</v>
      </c>
      <c r="F116" s="674" t="s">
        <v>377</v>
      </c>
      <c r="G116" s="686" t="s">
        <v>1605</v>
      </c>
      <c r="H116" s="710">
        <v>10</v>
      </c>
      <c r="I116" s="710">
        <v>60</v>
      </c>
      <c r="J116" s="710">
        <v>50</v>
      </c>
      <c r="K116" s="710">
        <v>60</v>
      </c>
      <c r="L116" s="710">
        <v>150</v>
      </c>
      <c r="M116" s="710">
        <v>40</v>
      </c>
      <c r="N116" s="710"/>
      <c r="O116" s="710">
        <v>30</v>
      </c>
      <c r="P116" s="661"/>
      <c r="Q116" s="748">
        <v>20</v>
      </c>
      <c r="R116" s="661">
        <v>45</v>
      </c>
      <c r="S116" s="749">
        <v>150</v>
      </c>
      <c r="T116" s="727">
        <f t="shared" si="3"/>
        <v>615</v>
      </c>
    </row>
    <row r="117" spans="1:20" ht="49.5" x14ac:dyDescent="0.2">
      <c r="A117" s="674">
        <v>118</v>
      </c>
      <c r="B117" s="727" t="s">
        <v>284</v>
      </c>
      <c r="C117" s="747" t="s">
        <v>285</v>
      </c>
      <c r="D117" s="674" t="s">
        <v>669</v>
      </c>
      <c r="E117" s="674" t="s">
        <v>423</v>
      </c>
      <c r="F117" s="674" t="s">
        <v>798</v>
      </c>
      <c r="G117" s="686" t="s">
        <v>1605</v>
      </c>
      <c r="H117" s="710">
        <v>15</v>
      </c>
      <c r="I117" s="710">
        <v>90</v>
      </c>
      <c r="J117" s="710">
        <v>50</v>
      </c>
      <c r="K117" s="710">
        <v>50</v>
      </c>
      <c r="L117" s="710">
        <v>50</v>
      </c>
      <c r="M117" s="710">
        <v>170</v>
      </c>
      <c r="N117" s="710"/>
      <c r="O117" s="710"/>
      <c r="P117" s="661"/>
      <c r="Q117" s="748"/>
      <c r="R117" s="661">
        <v>70</v>
      </c>
      <c r="S117" s="749">
        <v>100</v>
      </c>
      <c r="T117" s="727">
        <f t="shared" si="3"/>
        <v>595</v>
      </c>
    </row>
    <row r="118" spans="1:20" ht="49.5" x14ac:dyDescent="0.2">
      <c r="A118" s="674">
        <v>119</v>
      </c>
      <c r="B118" s="727" t="s">
        <v>679</v>
      </c>
      <c r="C118" s="747" t="s">
        <v>680</v>
      </c>
      <c r="D118" s="674" t="s">
        <v>669</v>
      </c>
      <c r="E118" s="674" t="s">
        <v>423</v>
      </c>
      <c r="F118" s="674" t="s">
        <v>378</v>
      </c>
      <c r="G118" s="686" t="s">
        <v>1605</v>
      </c>
      <c r="H118" s="710">
        <v>30</v>
      </c>
      <c r="I118" s="710">
        <v>110</v>
      </c>
      <c r="J118" s="710">
        <v>100</v>
      </c>
      <c r="K118" s="710">
        <v>100</v>
      </c>
      <c r="L118" s="710">
        <v>220</v>
      </c>
      <c r="M118" s="710">
        <v>250</v>
      </c>
      <c r="N118" s="710"/>
      <c r="O118" s="710">
        <v>25</v>
      </c>
      <c r="P118" s="751">
        <v>120</v>
      </c>
      <c r="Q118" s="748">
        <v>30</v>
      </c>
      <c r="R118" s="661">
        <v>100</v>
      </c>
      <c r="S118" s="749">
        <v>230</v>
      </c>
      <c r="T118" s="727">
        <f t="shared" si="3"/>
        <v>1315</v>
      </c>
    </row>
    <row r="119" spans="1:20" ht="66" x14ac:dyDescent="0.2">
      <c r="A119" s="674">
        <v>120</v>
      </c>
      <c r="B119" s="727" t="s">
        <v>681</v>
      </c>
      <c r="C119" s="747" t="s">
        <v>682</v>
      </c>
      <c r="D119" s="674" t="s">
        <v>669</v>
      </c>
      <c r="E119" s="674" t="s">
        <v>423</v>
      </c>
      <c r="F119" s="674" t="s">
        <v>379</v>
      </c>
      <c r="G119" s="686" t="s">
        <v>1605</v>
      </c>
      <c r="H119" s="710">
        <v>5</v>
      </c>
      <c r="I119" s="710">
        <v>6</v>
      </c>
      <c r="J119" s="710"/>
      <c r="K119" s="710">
        <v>40</v>
      </c>
      <c r="L119" s="710">
        <v>100</v>
      </c>
      <c r="M119" s="710">
        <v>50</v>
      </c>
      <c r="N119" s="710"/>
      <c r="O119" s="710">
        <v>10</v>
      </c>
      <c r="P119" s="751">
        <v>40</v>
      </c>
      <c r="Q119" s="748">
        <v>8</v>
      </c>
      <c r="R119" s="661">
        <v>40</v>
      </c>
      <c r="S119" s="749">
        <v>76</v>
      </c>
      <c r="T119" s="727">
        <f t="shared" si="3"/>
        <v>375</v>
      </c>
    </row>
  </sheetData>
  <sheetProtection selectLockedCells="1" selectUnlockedCells="1"/>
  <autoFilter ref="A2:V119"/>
  <sortState ref="A3:V239">
    <sortCondition ref="A3:A239"/>
  </sortState>
  <mergeCells count="1">
    <mergeCell ref="A1:U1"/>
  </mergeCells>
  <phoneticPr fontId="36" type="noConversion"/>
  <conditionalFormatting sqref="A1:A1048576">
    <cfRule type="duplicateValues" dxfId="33" priority="1"/>
  </conditionalFormatting>
  <pageMargins left="0.23622047244094491" right="0.23622047244094491" top="0.59055118110236227" bottom="0.59055118110236227" header="0.31496062992125984" footer="0.31496062992125984"/>
  <pageSetup paperSize="9" scale="90" orientation="portrait" r:id="rId1"/>
  <headerFooter>
    <oddFooter>&amp;Ctrang &amp;P</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74"/>
  <sheetViews>
    <sheetView zoomScale="70" zoomScaleNormal="70" zoomScaleSheetLayoutView="85" workbookViewId="0">
      <selection activeCell="F10" sqref="F10"/>
    </sheetView>
  </sheetViews>
  <sheetFormatPr defaultRowHeight="15.75" x14ac:dyDescent="0.25"/>
  <cols>
    <col min="1" max="1" width="4.7109375" style="584" customWidth="1"/>
    <col min="2" max="2" width="21.140625" style="820" customWidth="1"/>
    <col min="3" max="3" width="33.85546875" style="571" customWidth="1"/>
    <col min="4" max="4" width="6.28515625" style="584" customWidth="1"/>
    <col min="5" max="5" width="8" style="584" customWidth="1"/>
    <col min="6" max="6" width="26.7109375" style="584" customWidth="1"/>
    <col min="7" max="7" width="54.7109375" style="584" customWidth="1"/>
    <col min="8" max="8" width="14.140625" style="584" customWidth="1"/>
    <col min="9" max="9" width="11.5703125" style="584" customWidth="1"/>
    <col min="10" max="16384" width="9.140625" style="584"/>
  </cols>
  <sheetData>
    <row r="1" spans="1:9" ht="22.5" customHeight="1" x14ac:dyDescent="0.2">
      <c r="A1" s="860" t="s">
        <v>1660</v>
      </c>
      <c r="B1" s="860"/>
      <c r="C1" s="860"/>
      <c r="D1" s="860"/>
      <c r="E1" s="860"/>
      <c r="F1" s="860"/>
      <c r="G1" s="860"/>
      <c r="H1" s="860"/>
      <c r="I1" s="860"/>
    </row>
    <row r="2" spans="1:9" s="583" customFormat="1" ht="33" x14ac:dyDescent="0.25">
      <c r="A2" s="776" t="s">
        <v>248</v>
      </c>
      <c r="B2" s="776" t="s">
        <v>260</v>
      </c>
      <c r="C2" s="776" t="s">
        <v>1662</v>
      </c>
      <c r="D2" s="776" t="s">
        <v>103</v>
      </c>
      <c r="E2" s="776" t="s">
        <v>1108</v>
      </c>
      <c r="F2" s="776" t="s">
        <v>1109</v>
      </c>
      <c r="G2" s="776" t="s">
        <v>1110</v>
      </c>
      <c r="H2" s="775" t="s">
        <v>1604</v>
      </c>
      <c r="I2" s="775" t="s">
        <v>566</v>
      </c>
    </row>
    <row r="3" spans="1:9" ht="33" x14ac:dyDescent="0.2">
      <c r="A3" s="686">
        <v>1</v>
      </c>
      <c r="B3" s="764" t="s">
        <v>667</v>
      </c>
      <c r="C3" s="827" t="s">
        <v>1678</v>
      </c>
      <c r="D3" s="757" t="s">
        <v>669</v>
      </c>
      <c r="E3" s="758" t="s">
        <v>424</v>
      </c>
      <c r="F3" s="758" t="s">
        <v>1112</v>
      </c>
      <c r="G3" s="758" t="s">
        <v>1113</v>
      </c>
      <c r="H3" s="686" t="s">
        <v>1605</v>
      </c>
      <c r="I3" s="757">
        <v>30</v>
      </c>
    </row>
    <row r="4" spans="1:9" ht="66" x14ac:dyDescent="0.2">
      <c r="A4" s="686">
        <v>2</v>
      </c>
      <c r="B4" s="764" t="s">
        <v>670</v>
      </c>
      <c r="C4" s="827" t="s">
        <v>671</v>
      </c>
      <c r="D4" s="757" t="s">
        <v>669</v>
      </c>
      <c r="E4" s="757" t="s">
        <v>423</v>
      </c>
      <c r="F4" s="758" t="s">
        <v>1114</v>
      </c>
      <c r="G4" s="758" t="s">
        <v>1115</v>
      </c>
      <c r="H4" s="686" t="s">
        <v>1605</v>
      </c>
      <c r="I4" s="757">
        <v>30</v>
      </c>
    </row>
    <row r="5" spans="1:9" ht="66" x14ac:dyDescent="0.2">
      <c r="A5" s="686">
        <v>3</v>
      </c>
      <c r="B5" s="764" t="s">
        <v>1116</v>
      </c>
      <c r="C5" s="828" t="s">
        <v>676</v>
      </c>
      <c r="D5" s="757" t="s">
        <v>669</v>
      </c>
      <c r="E5" s="757" t="s">
        <v>424</v>
      </c>
      <c r="F5" s="760" t="s">
        <v>1117</v>
      </c>
      <c r="G5" s="758" t="s">
        <v>1118</v>
      </c>
      <c r="H5" s="686" t="s">
        <v>1605</v>
      </c>
      <c r="I5" s="757">
        <v>10</v>
      </c>
    </row>
    <row r="6" spans="1:9" ht="66" x14ac:dyDescent="0.2">
      <c r="A6" s="686">
        <v>4</v>
      </c>
      <c r="B6" s="764" t="s">
        <v>1769</v>
      </c>
      <c r="C6" s="829" t="s">
        <v>1770</v>
      </c>
      <c r="D6" s="692" t="s">
        <v>669</v>
      </c>
      <c r="E6" s="758" t="s">
        <v>424</v>
      </c>
      <c r="F6" s="758" t="s">
        <v>1771</v>
      </c>
      <c r="G6" s="758" t="s">
        <v>1772</v>
      </c>
      <c r="H6" s="686" t="s">
        <v>1605</v>
      </c>
      <c r="I6" s="758">
        <v>5</v>
      </c>
    </row>
    <row r="7" spans="1:9" ht="66" x14ac:dyDescent="0.2">
      <c r="A7" s="686">
        <v>5</v>
      </c>
      <c r="B7" s="764" t="s">
        <v>1119</v>
      </c>
      <c r="C7" s="828" t="s">
        <v>676</v>
      </c>
      <c r="D7" s="757" t="s">
        <v>669</v>
      </c>
      <c r="E7" s="758" t="s">
        <v>424</v>
      </c>
      <c r="F7" s="758" t="s">
        <v>1120</v>
      </c>
      <c r="G7" s="758" t="s">
        <v>1121</v>
      </c>
      <c r="H7" s="686" t="s">
        <v>1605</v>
      </c>
      <c r="I7" s="758">
        <v>50</v>
      </c>
    </row>
    <row r="8" spans="1:9" ht="49.5" x14ac:dyDescent="0.2">
      <c r="A8" s="686">
        <v>6</v>
      </c>
      <c r="B8" s="764" t="s">
        <v>1773</v>
      </c>
      <c r="C8" s="829" t="s">
        <v>1774</v>
      </c>
      <c r="D8" s="692" t="s">
        <v>669</v>
      </c>
      <c r="E8" s="758" t="s">
        <v>424</v>
      </c>
      <c r="F8" s="758" t="s">
        <v>1775</v>
      </c>
      <c r="G8" s="758" t="s">
        <v>1776</v>
      </c>
      <c r="H8" s="686" t="s">
        <v>1605</v>
      </c>
      <c r="I8" s="758">
        <v>5</v>
      </c>
    </row>
    <row r="9" spans="1:9" ht="49.5" x14ac:dyDescent="0.2">
      <c r="A9" s="686">
        <v>7</v>
      </c>
      <c r="B9" s="764" t="s">
        <v>677</v>
      </c>
      <c r="C9" s="828" t="s">
        <v>678</v>
      </c>
      <c r="D9" s="757" t="s">
        <v>669</v>
      </c>
      <c r="E9" s="758" t="s">
        <v>423</v>
      </c>
      <c r="F9" s="761" t="s">
        <v>439</v>
      </c>
      <c r="G9" s="762" t="s">
        <v>440</v>
      </c>
      <c r="H9" s="686" t="s">
        <v>1605</v>
      </c>
      <c r="I9" s="758">
        <v>350</v>
      </c>
    </row>
    <row r="10" spans="1:9" ht="49.5" x14ac:dyDescent="0.2">
      <c r="A10" s="686">
        <v>8</v>
      </c>
      <c r="B10" s="764" t="s">
        <v>751</v>
      </c>
      <c r="C10" s="828" t="s">
        <v>752</v>
      </c>
      <c r="D10" s="757" t="s">
        <v>669</v>
      </c>
      <c r="E10" s="758" t="s">
        <v>423</v>
      </c>
      <c r="F10" s="758" t="s">
        <v>1122</v>
      </c>
      <c r="G10" s="758" t="s">
        <v>1123</v>
      </c>
      <c r="H10" s="686" t="s">
        <v>1605</v>
      </c>
      <c r="I10" s="758">
        <v>350</v>
      </c>
    </row>
    <row r="11" spans="1:9" ht="49.5" x14ac:dyDescent="0.2">
      <c r="A11" s="686">
        <v>9</v>
      </c>
      <c r="B11" s="764" t="s">
        <v>1124</v>
      </c>
      <c r="C11" s="828" t="s">
        <v>754</v>
      </c>
      <c r="D11" s="757" t="s">
        <v>669</v>
      </c>
      <c r="E11" s="758" t="s">
        <v>423</v>
      </c>
      <c r="F11" s="758" t="s">
        <v>1125</v>
      </c>
      <c r="G11" s="758" t="s">
        <v>1126</v>
      </c>
      <c r="H11" s="686" t="s">
        <v>1605</v>
      </c>
      <c r="I11" s="758">
        <v>200</v>
      </c>
    </row>
    <row r="12" spans="1:9" ht="99" x14ac:dyDescent="0.2">
      <c r="A12" s="686">
        <v>10</v>
      </c>
      <c r="B12" s="764" t="s">
        <v>1127</v>
      </c>
      <c r="C12" s="828" t="s">
        <v>684</v>
      </c>
      <c r="D12" s="757" t="s">
        <v>669</v>
      </c>
      <c r="E12" s="758" t="s">
        <v>424</v>
      </c>
      <c r="F12" s="760" t="s">
        <v>1128</v>
      </c>
      <c r="G12" s="758" t="s">
        <v>1129</v>
      </c>
      <c r="H12" s="686" t="s">
        <v>1605</v>
      </c>
      <c r="I12" s="757">
        <v>20</v>
      </c>
    </row>
    <row r="13" spans="1:9" ht="82.5" x14ac:dyDescent="0.2">
      <c r="A13" s="686">
        <v>11</v>
      </c>
      <c r="B13" s="764" t="s">
        <v>1130</v>
      </c>
      <c r="C13" s="828" t="s">
        <v>1677</v>
      </c>
      <c r="D13" s="757" t="s">
        <v>669</v>
      </c>
      <c r="E13" s="757" t="s">
        <v>424</v>
      </c>
      <c r="F13" s="734" t="s">
        <v>1131</v>
      </c>
      <c r="G13" s="734" t="s">
        <v>1132</v>
      </c>
      <c r="H13" s="686" t="s">
        <v>1605</v>
      </c>
      <c r="I13" s="758">
        <v>5</v>
      </c>
    </row>
    <row r="14" spans="1:9" ht="66" x14ac:dyDescent="0.2">
      <c r="A14" s="686">
        <v>12</v>
      </c>
      <c r="B14" s="764" t="s">
        <v>1133</v>
      </c>
      <c r="C14" s="828" t="s">
        <v>692</v>
      </c>
      <c r="D14" s="757" t="s">
        <v>669</v>
      </c>
      <c r="E14" s="758" t="s">
        <v>423</v>
      </c>
      <c r="F14" s="758" t="s">
        <v>1134</v>
      </c>
      <c r="G14" s="758" t="s">
        <v>1663</v>
      </c>
      <c r="H14" s="686" t="s">
        <v>1605</v>
      </c>
      <c r="I14" s="758">
        <v>200</v>
      </c>
    </row>
    <row r="15" spans="1:9" ht="66" x14ac:dyDescent="0.2">
      <c r="A15" s="686">
        <v>13</v>
      </c>
      <c r="B15" s="764" t="s">
        <v>720</v>
      </c>
      <c r="C15" s="828" t="s">
        <v>721</v>
      </c>
      <c r="D15" s="757" t="s">
        <v>669</v>
      </c>
      <c r="E15" s="757" t="s">
        <v>423</v>
      </c>
      <c r="F15" s="763" t="s">
        <v>1011</v>
      </c>
      <c r="G15" s="763" t="s">
        <v>1135</v>
      </c>
      <c r="H15" s="686" t="s">
        <v>1605</v>
      </c>
      <c r="I15" s="757">
        <v>10</v>
      </c>
    </row>
    <row r="16" spans="1:9" ht="66" x14ac:dyDescent="0.2">
      <c r="A16" s="686">
        <v>14</v>
      </c>
      <c r="B16" s="764" t="s">
        <v>1136</v>
      </c>
      <c r="C16" s="828" t="s">
        <v>712</v>
      </c>
      <c r="D16" s="757" t="s">
        <v>669</v>
      </c>
      <c r="E16" s="757" t="s">
        <v>423</v>
      </c>
      <c r="F16" s="761" t="s">
        <v>381</v>
      </c>
      <c r="G16" s="762" t="s">
        <v>382</v>
      </c>
      <c r="H16" s="686" t="s">
        <v>1605</v>
      </c>
      <c r="I16" s="757">
        <v>150</v>
      </c>
    </row>
    <row r="17" spans="1:9" ht="49.5" x14ac:dyDescent="0.2">
      <c r="A17" s="686">
        <v>15</v>
      </c>
      <c r="B17" s="764" t="s">
        <v>1137</v>
      </c>
      <c r="C17" s="828" t="s">
        <v>714</v>
      </c>
      <c r="D17" s="757" t="s">
        <v>669</v>
      </c>
      <c r="E17" s="758" t="s">
        <v>424</v>
      </c>
      <c r="F17" s="758" t="s">
        <v>1138</v>
      </c>
      <c r="G17" s="758" t="s">
        <v>1139</v>
      </c>
      <c r="H17" s="686" t="s">
        <v>1605</v>
      </c>
      <c r="I17" s="757">
        <v>100</v>
      </c>
    </row>
    <row r="18" spans="1:9" ht="49.5" x14ac:dyDescent="0.2">
      <c r="A18" s="686">
        <v>16</v>
      </c>
      <c r="B18" s="764" t="s">
        <v>1142</v>
      </c>
      <c r="C18" s="828" t="s">
        <v>690</v>
      </c>
      <c r="D18" s="757" t="s">
        <v>669</v>
      </c>
      <c r="E18" s="757" t="s">
        <v>424</v>
      </c>
      <c r="F18" s="758" t="s">
        <v>1143</v>
      </c>
      <c r="G18" s="758" t="s">
        <v>1144</v>
      </c>
      <c r="H18" s="686" t="s">
        <v>1605</v>
      </c>
      <c r="I18" s="758">
        <v>150</v>
      </c>
    </row>
    <row r="19" spans="1:9" ht="99" customHeight="1" x14ac:dyDescent="0.2">
      <c r="A19" s="686">
        <v>17</v>
      </c>
      <c r="B19" s="764" t="s">
        <v>724</v>
      </c>
      <c r="C19" s="828" t="s">
        <v>725</v>
      </c>
      <c r="D19" s="757" t="s">
        <v>669</v>
      </c>
      <c r="E19" s="674" t="s">
        <v>424</v>
      </c>
      <c r="F19" s="674" t="s">
        <v>1140</v>
      </c>
      <c r="G19" s="686" t="s">
        <v>1141</v>
      </c>
      <c r="H19" s="686" t="s">
        <v>1605</v>
      </c>
      <c r="I19" s="757">
        <v>10</v>
      </c>
    </row>
    <row r="20" spans="1:9" ht="49.5" x14ac:dyDescent="0.2">
      <c r="A20" s="686">
        <v>18</v>
      </c>
      <c r="B20" s="764" t="s">
        <v>289</v>
      </c>
      <c r="C20" s="827" t="s">
        <v>290</v>
      </c>
      <c r="D20" s="757" t="s">
        <v>669</v>
      </c>
      <c r="E20" s="757" t="s">
        <v>424</v>
      </c>
      <c r="F20" s="674" t="s">
        <v>387</v>
      </c>
      <c r="G20" s="686" t="s">
        <v>1145</v>
      </c>
      <c r="H20" s="686" t="s">
        <v>1605</v>
      </c>
      <c r="I20" s="758">
        <v>10</v>
      </c>
    </row>
    <row r="21" spans="1:9" ht="82.5" x14ac:dyDescent="0.2">
      <c r="A21" s="686">
        <v>19</v>
      </c>
      <c r="B21" s="764" t="s">
        <v>770</v>
      </c>
      <c r="C21" s="828" t="s">
        <v>0</v>
      </c>
      <c r="D21" s="757" t="s">
        <v>669</v>
      </c>
      <c r="E21" s="757" t="s">
        <v>423</v>
      </c>
      <c r="F21" s="761" t="s">
        <v>388</v>
      </c>
      <c r="G21" s="762" t="s">
        <v>389</v>
      </c>
      <c r="H21" s="686" t="s">
        <v>1605</v>
      </c>
      <c r="I21" s="758">
        <v>250</v>
      </c>
    </row>
    <row r="22" spans="1:9" ht="33" x14ac:dyDescent="0.2">
      <c r="A22" s="686">
        <v>20</v>
      </c>
      <c r="B22" s="764" t="s">
        <v>1146</v>
      </c>
      <c r="C22" s="828" t="s">
        <v>4</v>
      </c>
      <c r="D22" s="757" t="s">
        <v>669</v>
      </c>
      <c r="E22" s="757" t="s">
        <v>423</v>
      </c>
      <c r="F22" s="758" t="s">
        <v>1147</v>
      </c>
      <c r="G22" s="758" t="s">
        <v>1148</v>
      </c>
      <c r="H22" s="686" t="s">
        <v>1605</v>
      </c>
      <c r="I22" s="758">
        <v>300</v>
      </c>
    </row>
    <row r="23" spans="1:9" ht="66" x14ac:dyDescent="0.2">
      <c r="A23" s="686">
        <v>21</v>
      </c>
      <c r="B23" s="764" t="s">
        <v>1149</v>
      </c>
      <c r="C23" s="828" t="s">
        <v>5</v>
      </c>
      <c r="D23" s="757" t="s">
        <v>669</v>
      </c>
      <c r="E23" s="757" t="s">
        <v>423</v>
      </c>
      <c r="F23" s="758" t="s">
        <v>1150</v>
      </c>
      <c r="G23" s="758" t="s">
        <v>1151</v>
      </c>
      <c r="H23" s="686" t="s">
        <v>1605</v>
      </c>
      <c r="I23" s="758">
        <v>400</v>
      </c>
    </row>
    <row r="24" spans="1:9" ht="132" x14ac:dyDescent="0.2">
      <c r="A24" s="686">
        <v>22</v>
      </c>
      <c r="B24" s="764" t="s">
        <v>1152</v>
      </c>
      <c r="C24" s="828" t="s">
        <v>1664</v>
      </c>
      <c r="D24" s="757" t="s">
        <v>669</v>
      </c>
      <c r="E24" s="758" t="s">
        <v>423</v>
      </c>
      <c r="F24" s="736" t="s">
        <v>1153</v>
      </c>
      <c r="G24" s="765" t="s">
        <v>1154</v>
      </c>
      <c r="H24" s="686" t="s">
        <v>1605</v>
      </c>
      <c r="I24" s="758">
        <v>10</v>
      </c>
    </row>
    <row r="25" spans="1:9" ht="49.5" x14ac:dyDescent="0.2">
      <c r="A25" s="686">
        <v>23</v>
      </c>
      <c r="B25" s="764" t="s">
        <v>1155</v>
      </c>
      <c r="C25" s="828" t="s">
        <v>28</v>
      </c>
      <c r="D25" s="757" t="s">
        <v>669</v>
      </c>
      <c r="E25" s="758" t="s">
        <v>423</v>
      </c>
      <c r="F25" s="758" t="s">
        <v>1156</v>
      </c>
      <c r="G25" s="758" t="s">
        <v>1157</v>
      </c>
      <c r="H25" s="686" t="s">
        <v>1605</v>
      </c>
      <c r="I25" s="758">
        <v>400</v>
      </c>
    </row>
    <row r="26" spans="1:9" ht="82.5" x14ac:dyDescent="0.2">
      <c r="A26" s="686">
        <v>24</v>
      </c>
      <c r="B26" s="764" t="s">
        <v>29</v>
      </c>
      <c r="C26" s="828" t="s">
        <v>30</v>
      </c>
      <c r="D26" s="757" t="s">
        <v>669</v>
      </c>
      <c r="E26" s="758" t="s">
        <v>423</v>
      </c>
      <c r="F26" s="758" t="s">
        <v>1158</v>
      </c>
      <c r="G26" s="758" t="s">
        <v>1159</v>
      </c>
      <c r="H26" s="686" t="s">
        <v>1605</v>
      </c>
      <c r="I26" s="758">
        <v>350</v>
      </c>
    </row>
    <row r="27" spans="1:9" ht="49.5" x14ac:dyDescent="0.2">
      <c r="A27" s="686">
        <v>25</v>
      </c>
      <c r="B27" s="764" t="s">
        <v>1681</v>
      </c>
      <c r="C27" s="828" t="s">
        <v>31</v>
      </c>
      <c r="D27" s="757" t="s">
        <v>669</v>
      </c>
      <c r="E27" s="758" t="s">
        <v>423</v>
      </c>
      <c r="F27" s="758" t="s">
        <v>1160</v>
      </c>
      <c r="G27" s="758" t="s">
        <v>1161</v>
      </c>
      <c r="H27" s="686" t="s">
        <v>1605</v>
      </c>
      <c r="I27" s="758">
        <v>500</v>
      </c>
    </row>
    <row r="28" spans="1:9" ht="66" x14ac:dyDescent="0.2">
      <c r="A28" s="686">
        <v>26</v>
      </c>
      <c r="B28" s="764" t="s">
        <v>1162</v>
      </c>
      <c r="C28" s="828" t="s">
        <v>34</v>
      </c>
      <c r="D28" s="757" t="s">
        <v>669</v>
      </c>
      <c r="E28" s="757" t="s">
        <v>424</v>
      </c>
      <c r="F28" s="758" t="s">
        <v>1163</v>
      </c>
      <c r="G28" s="758" t="s">
        <v>1164</v>
      </c>
      <c r="H28" s="686" t="s">
        <v>1605</v>
      </c>
      <c r="I28" s="758">
        <v>100</v>
      </c>
    </row>
    <row r="29" spans="1:9" ht="33" x14ac:dyDescent="0.2">
      <c r="A29" s="686">
        <v>27</v>
      </c>
      <c r="B29" s="764" t="s">
        <v>1165</v>
      </c>
      <c r="C29" s="828" t="s">
        <v>1665</v>
      </c>
      <c r="D29" s="757" t="s">
        <v>669</v>
      </c>
      <c r="E29" s="757" t="s">
        <v>424</v>
      </c>
      <c r="F29" s="736" t="s">
        <v>1166</v>
      </c>
      <c r="G29" s="736" t="s">
        <v>1167</v>
      </c>
      <c r="H29" s="686" t="s">
        <v>1605</v>
      </c>
      <c r="I29" s="758">
        <v>10</v>
      </c>
    </row>
    <row r="30" spans="1:9" ht="49.5" x14ac:dyDescent="0.2">
      <c r="A30" s="686">
        <v>28</v>
      </c>
      <c r="B30" s="764" t="s">
        <v>1168</v>
      </c>
      <c r="C30" s="828" t="s">
        <v>62</v>
      </c>
      <c r="D30" s="757" t="s">
        <v>669</v>
      </c>
      <c r="E30" s="757" t="s">
        <v>424</v>
      </c>
      <c r="F30" s="758" t="s">
        <v>1169</v>
      </c>
      <c r="G30" s="758" t="s">
        <v>1170</v>
      </c>
      <c r="H30" s="686" t="s">
        <v>1605</v>
      </c>
      <c r="I30" s="758">
        <v>150</v>
      </c>
    </row>
    <row r="31" spans="1:9" ht="33" x14ac:dyDescent="0.2">
      <c r="A31" s="686">
        <v>29</v>
      </c>
      <c r="B31" s="764" t="s">
        <v>65</v>
      </c>
      <c r="C31" s="833" t="s">
        <v>66</v>
      </c>
      <c r="D31" s="692" t="s">
        <v>669</v>
      </c>
      <c r="E31" s="757" t="s">
        <v>423</v>
      </c>
      <c r="F31" s="758" t="s">
        <v>1777</v>
      </c>
      <c r="G31" s="758" t="s">
        <v>1778</v>
      </c>
      <c r="H31" s="686" t="s">
        <v>1605</v>
      </c>
      <c r="I31" s="758">
        <v>5</v>
      </c>
    </row>
    <row r="32" spans="1:9" ht="49.5" x14ac:dyDescent="0.2">
      <c r="A32" s="686">
        <v>30</v>
      </c>
      <c r="B32" s="764" t="s">
        <v>1171</v>
      </c>
      <c r="C32" s="827" t="s">
        <v>67</v>
      </c>
      <c r="D32" s="757" t="s">
        <v>669</v>
      </c>
      <c r="E32" s="758" t="s">
        <v>423</v>
      </c>
      <c r="F32" s="758" t="s">
        <v>1172</v>
      </c>
      <c r="G32" s="758" t="s">
        <v>1173</v>
      </c>
      <c r="H32" s="686" t="s">
        <v>1605</v>
      </c>
      <c r="I32" s="758">
        <v>250</v>
      </c>
    </row>
    <row r="33" spans="1:9" ht="66" x14ac:dyDescent="0.2">
      <c r="A33" s="686">
        <v>31</v>
      </c>
      <c r="B33" s="764" t="s">
        <v>1779</v>
      </c>
      <c r="C33" s="829" t="s">
        <v>68</v>
      </c>
      <c r="D33" s="692" t="s">
        <v>669</v>
      </c>
      <c r="E33" s="757" t="s">
        <v>423</v>
      </c>
      <c r="F33" s="758" t="s">
        <v>1780</v>
      </c>
      <c r="G33" s="758" t="s">
        <v>1781</v>
      </c>
      <c r="H33" s="686" t="s">
        <v>1605</v>
      </c>
      <c r="I33" s="758">
        <v>5</v>
      </c>
    </row>
    <row r="34" spans="1:9" ht="49.5" x14ac:dyDescent="0.2">
      <c r="A34" s="686">
        <v>32</v>
      </c>
      <c r="B34" s="764" t="s">
        <v>1174</v>
      </c>
      <c r="C34" s="828" t="s">
        <v>70</v>
      </c>
      <c r="D34" s="757" t="s">
        <v>669</v>
      </c>
      <c r="E34" s="757" t="s">
        <v>424</v>
      </c>
      <c r="F34" s="674" t="s">
        <v>1175</v>
      </c>
      <c r="G34" s="686" t="s">
        <v>1176</v>
      </c>
      <c r="H34" s="686" t="s">
        <v>1605</v>
      </c>
      <c r="I34" s="758">
        <v>5</v>
      </c>
    </row>
    <row r="35" spans="1:9" ht="99" customHeight="1" x14ac:dyDescent="0.25">
      <c r="A35" s="686">
        <v>33</v>
      </c>
      <c r="B35" s="736" t="s">
        <v>1177</v>
      </c>
      <c r="C35" s="830" t="s">
        <v>1666</v>
      </c>
      <c r="D35" s="757" t="s">
        <v>669</v>
      </c>
      <c r="E35" s="692" t="s">
        <v>424</v>
      </c>
      <c r="F35" s="686" t="s">
        <v>1178</v>
      </c>
      <c r="G35" s="737" t="s">
        <v>1179</v>
      </c>
      <c r="H35" s="686" t="s">
        <v>1605</v>
      </c>
      <c r="I35" s="692">
        <v>15</v>
      </c>
    </row>
    <row r="36" spans="1:9" ht="49.5" x14ac:dyDescent="0.2">
      <c r="A36" s="686">
        <v>34</v>
      </c>
      <c r="B36" s="736" t="s">
        <v>768</v>
      </c>
      <c r="C36" s="830" t="s">
        <v>769</v>
      </c>
      <c r="D36" s="757" t="s">
        <v>669</v>
      </c>
      <c r="E36" s="692" t="s">
        <v>424</v>
      </c>
      <c r="F36" s="761" t="s">
        <v>1014</v>
      </c>
      <c r="G36" s="762" t="s">
        <v>771</v>
      </c>
      <c r="H36" s="686" t="s">
        <v>1605</v>
      </c>
      <c r="I36" s="692">
        <v>150</v>
      </c>
    </row>
    <row r="37" spans="1:9" ht="49.5" x14ac:dyDescent="0.2">
      <c r="A37" s="686">
        <v>35</v>
      </c>
      <c r="B37" s="764" t="s">
        <v>1180</v>
      </c>
      <c r="C37" s="827" t="s">
        <v>500</v>
      </c>
      <c r="D37" s="757" t="s">
        <v>669</v>
      </c>
      <c r="E37" s="757" t="s">
        <v>424</v>
      </c>
      <c r="F37" s="761" t="s">
        <v>1181</v>
      </c>
      <c r="G37" s="762" t="s">
        <v>1182</v>
      </c>
      <c r="H37" s="686" t="s">
        <v>1605</v>
      </c>
      <c r="I37" s="758">
        <v>10</v>
      </c>
    </row>
    <row r="38" spans="1:9" ht="66" x14ac:dyDescent="0.2">
      <c r="A38" s="686">
        <v>36</v>
      </c>
      <c r="B38" s="764" t="s">
        <v>494</v>
      </c>
      <c r="C38" s="834" t="s">
        <v>495</v>
      </c>
      <c r="D38" s="757" t="s">
        <v>669</v>
      </c>
      <c r="E38" s="757" t="s">
        <v>423</v>
      </c>
      <c r="F38" s="761" t="s">
        <v>360</v>
      </c>
      <c r="G38" s="762" t="s">
        <v>1000</v>
      </c>
      <c r="H38" s="686" t="s">
        <v>1605</v>
      </c>
      <c r="I38" s="758">
        <v>200</v>
      </c>
    </row>
    <row r="39" spans="1:9" ht="82.5" x14ac:dyDescent="0.2">
      <c r="A39" s="686">
        <v>37</v>
      </c>
      <c r="B39" s="764" t="s">
        <v>1183</v>
      </c>
      <c r="C39" s="828" t="s">
        <v>42</v>
      </c>
      <c r="D39" s="757" t="s">
        <v>669</v>
      </c>
      <c r="E39" s="757" t="s">
        <v>424</v>
      </c>
      <c r="F39" s="758" t="s">
        <v>1184</v>
      </c>
      <c r="G39" s="758" t="s">
        <v>1185</v>
      </c>
      <c r="H39" s="686" t="s">
        <v>1605</v>
      </c>
      <c r="I39" s="758">
        <v>30</v>
      </c>
    </row>
    <row r="40" spans="1:9" ht="66" x14ac:dyDescent="0.2">
      <c r="A40" s="686">
        <v>38</v>
      </c>
      <c r="B40" s="764" t="s">
        <v>1186</v>
      </c>
      <c r="C40" s="828" t="s">
        <v>1667</v>
      </c>
      <c r="D40" s="757" t="s">
        <v>669</v>
      </c>
      <c r="E40" s="757" t="s">
        <v>423</v>
      </c>
      <c r="F40" s="758" t="s">
        <v>1187</v>
      </c>
      <c r="G40" s="758" t="s">
        <v>1188</v>
      </c>
      <c r="H40" s="686" t="s">
        <v>1605</v>
      </c>
      <c r="I40" s="758">
        <v>2</v>
      </c>
    </row>
    <row r="41" spans="1:9" ht="49.5" x14ac:dyDescent="0.2">
      <c r="A41" s="686">
        <v>39</v>
      </c>
      <c r="B41" s="736" t="s">
        <v>1189</v>
      </c>
      <c r="C41" s="830" t="s">
        <v>1668</v>
      </c>
      <c r="D41" s="757" t="s">
        <v>669</v>
      </c>
      <c r="E41" s="692" t="s">
        <v>424</v>
      </c>
      <c r="F41" s="686" t="s">
        <v>1190</v>
      </c>
      <c r="G41" s="736" t="s">
        <v>1191</v>
      </c>
      <c r="H41" s="686" t="s">
        <v>1605</v>
      </c>
      <c r="I41" s="692">
        <v>5</v>
      </c>
    </row>
    <row r="42" spans="1:9" ht="66" x14ac:dyDescent="0.2">
      <c r="A42" s="686">
        <v>40</v>
      </c>
      <c r="B42" s="764" t="s">
        <v>45</v>
      </c>
      <c r="C42" s="828" t="s">
        <v>46</v>
      </c>
      <c r="D42" s="757" t="s">
        <v>669</v>
      </c>
      <c r="E42" s="674" t="s">
        <v>423</v>
      </c>
      <c r="F42" s="674" t="s">
        <v>1017</v>
      </c>
      <c r="G42" s="686" t="s">
        <v>1192</v>
      </c>
      <c r="H42" s="686" t="s">
        <v>1605</v>
      </c>
      <c r="I42" s="758">
        <v>20</v>
      </c>
    </row>
    <row r="43" spans="1:9" ht="66" x14ac:dyDescent="0.2">
      <c r="A43" s="686">
        <v>41</v>
      </c>
      <c r="B43" s="764" t="s">
        <v>1193</v>
      </c>
      <c r="C43" s="828" t="s">
        <v>489</v>
      </c>
      <c r="D43" s="757" t="s">
        <v>669</v>
      </c>
      <c r="E43" s="757" t="s">
        <v>424</v>
      </c>
      <c r="F43" s="758" t="s">
        <v>1194</v>
      </c>
      <c r="G43" s="758" t="s">
        <v>1195</v>
      </c>
      <c r="H43" s="686" t="s">
        <v>1605</v>
      </c>
      <c r="I43" s="758">
        <v>10</v>
      </c>
    </row>
    <row r="44" spans="1:9" ht="66" x14ac:dyDescent="0.2">
      <c r="A44" s="686">
        <v>42</v>
      </c>
      <c r="B44" s="764" t="s">
        <v>1196</v>
      </c>
      <c r="C44" s="828" t="s">
        <v>88</v>
      </c>
      <c r="D44" s="757" t="s">
        <v>669</v>
      </c>
      <c r="E44" s="758" t="s">
        <v>423</v>
      </c>
      <c r="F44" s="758" t="s">
        <v>1197</v>
      </c>
      <c r="G44" s="758" t="s">
        <v>1198</v>
      </c>
      <c r="H44" s="686" t="s">
        <v>1605</v>
      </c>
      <c r="I44" s="758">
        <v>50</v>
      </c>
    </row>
    <row r="45" spans="1:9" ht="49.5" x14ac:dyDescent="0.2">
      <c r="A45" s="686">
        <v>43</v>
      </c>
      <c r="B45" s="736" t="s">
        <v>1199</v>
      </c>
      <c r="C45" s="830" t="s">
        <v>1670</v>
      </c>
      <c r="D45" s="757" t="s">
        <v>669</v>
      </c>
      <c r="E45" s="692" t="s">
        <v>424</v>
      </c>
      <c r="F45" s="734" t="s">
        <v>1200</v>
      </c>
      <c r="G45" s="734" t="s">
        <v>1201</v>
      </c>
      <c r="H45" s="686" t="s">
        <v>1605</v>
      </c>
      <c r="I45" s="692">
        <v>30</v>
      </c>
    </row>
    <row r="46" spans="1:9" ht="66" x14ac:dyDescent="0.2">
      <c r="A46" s="686">
        <v>44</v>
      </c>
      <c r="B46" s="764" t="s">
        <v>100</v>
      </c>
      <c r="C46" s="828" t="s">
        <v>101</v>
      </c>
      <c r="D46" s="757" t="s">
        <v>669</v>
      </c>
      <c r="E46" s="758" t="s">
        <v>423</v>
      </c>
      <c r="F46" s="758" t="s">
        <v>1202</v>
      </c>
      <c r="G46" s="758" t="s">
        <v>1203</v>
      </c>
      <c r="H46" s="686" t="s">
        <v>1605</v>
      </c>
      <c r="I46" s="758">
        <v>10</v>
      </c>
    </row>
    <row r="47" spans="1:9" ht="66" x14ac:dyDescent="0.2">
      <c r="A47" s="686">
        <v>45</v>
      </c>
      <c r="B47" s="764" t="s">
        <v>194</v>
      </c>
      <c r="C47" s="828" t="s">
        <v>195</v>
      </c>
      <c r="D47" s="757" t="s">
        <v>669</v>
      </c>
      <c r="E47" s="674" t="s">
        <v>423</v>
      </c>
      <c r="F47" s="674" t="s">
        <v>1204</v>
      </c>
      <c r="G47" s="686" t="s">
        <v>1205</v>
      </c>
      <c r="H47" s="686" t="s">
        <v>1605</v>
      </c>
      <c r="I47" s="758">
        <v>350</v>
      </c>
    </row>
    <row r="48" spans="1:9" ht="49.5" x14ac:dyDescent="0.2">
      <c r="A48" s="686">
        <v>46</v>
      </c>
      <c r="B48" s="764" t="s">
        <v>1206</v>
      </c>
      <c r="C48" s="828" t="s">
        <v>1671</v>
      </c>
      <c r="D48" s="757" t="s">
        <v>669</v>
      </c>
      <c r="E48" s="758" t="s">
        <v>423</v>
      </c>
      <c r="F48" s="758" t="s">
        <v>1207</v>
      </c>
      <c r="G48" s="758" t="s">
        <v>1208</v>
      </c>
      <c r="H48" s="686" t="s">
        <v>1605</v>
      </c>
      <c r="I48" s="758">
        <v>5</v>
      </c>
    </row>
    <row r="49" spans="1:9" ht="33" x14ac:dyDescent="0.2">
      <c r="A49" s="686">
        <v>47</v>
      </c>
      <c r="B49" s="764" t="s">
        <v>205</v>
      </c>
      <c r="C49" s="828" t="s">
        <v>206</v>
      </c>
      <c r="D49" s="757" t="s">
        <v>669</v>
      </c>
      <c r="E49" s="758" t="s">
        <v>423</v>
      </c>
      <c r="F49" s="761" t="s">
        <v>1021</v>
      </c>
      <c r="G49" s="762" t="s">
        <v>780</v>
      </c>
      <c r="H49" s="686" t="s">
        <v>1605</v>
      </c>
      <c r="I49" s="758">
        <v>250</v>
      </c>
    </row>
    <row r="50" spans="1:9" ht="82.5" x14ac:dyDescent="0.2">
      <c r="A50" s="686">
        <v>48</v>
      </c>
      <c r="B50" s="764" t="s">
        <v>810</v>
      </c>
      <c r="C50" s="828" t="s">
        <v>201</v>
      </c>
      <c r="D50" s="757" t="s">
        <v>669</v>
      </c>
      <c r="E50" s="758" t="s">
        <v>424</v>
      </c>
      <c r="F50" s="761" t="s">
        <v>1024</v>
      </c>
      <c r="G50" s="762" t="s">
        <v>781</v>
      </c>
      <c r="H50" s="686" t="s">
        <v>1605</v>
      </c>
      <c r="I50" s="758">
        <v>20</v>
      </c>
    </row>
    <row r="51" spans="1:9" ht="66" x14ac:dyDescent="0.2">
      <c r="A51" s="686">
        <v>49</v>
      </c>
      <c r="B51" s="764" t="s">
        <v>216</v>
      </c>
      <c r="C51" s="828" t="s">
        <v>217</v>
      </c>
      <c r="D51" s="757" t="s">
        <v>669</v>
      </c>
      <c r="E51" s="758" t="s">
        <v>423</v>
      </c>
      <c r="F51" s="761" t="s">
        <v>1025</v>
      </c>
      <c r="G51" s="762" t="s">
        <v>784</v>
      </c>
      <c r="H51" s="686" t="s">
        <v>1605</v>
      </c>
      <c r="I51" s="758">
        <v>20</v>
      </c>
    </row>
    <row r="52" spans="1:9" ht="49.5" x14ac:dyDescent="0.2">
      <c r="A52" s="686">
        <v>50</v>
      </c>
      <c r="B52" s="764" t="s">
        <v>1209</v>
      </c>
      <c r="C52" s="828" t="s">
        <v>1672</v>
      </c>
      <c r="D52" s="757" t="s">
        <v>669</v>
      </c>
      <c r="E52" s="758" t="s">
        <v>424</v>
      </c>
      <c r="F52" s="758" t="s">
        <v>1210</v>
      </c>
      <c r="G52" s="758" t="s">
        <v>1211</v>
      </c>
      <c r="H52" s="686" t="s">
        <v>1605</v>
      </c>
      <c r="I52" s="758">
        <v>10</v>
      </c>
    </row>
    <row r="53" spans="1:9" ht="66" x14ac:dyDescent="0.2">
      <c r="A53" s="686">
        <v>51</v>
      </c>
      <c r="B53" s="764" t="s">
        <v>501</v>
      </c>
      <c r="C53" s="828" t="s">
        <v>502</v>
      </c>
      <c r="D53" s="757" t="s">
        <v>669</v>
      </c>
      <c r="E53" s="757" t="s">
        <v>423</v>
      </c>
      <c r="F53" s="758" t="s">
        <v>1212</v>
      </c>
      <c r="G53" s="758" t="s">
        <v>1213</v>
      </c>
      <c r="H53" s="686" t="s">
        <v>1605</v>
      </c>
      <c r="I53" s="758">
        <v>550</v>
      </c>
    </row>
    <row r="54" spans="1:9" ht="66" x14ac:dyDescent="0.2">
      <c r="A54" s="686">
        <v>52</v>
      </c>
      <c r="B54" s="764" t="s">
        <v>1214</v>
      </c>
      <c r="C54" s="828" t="s">
        <v>514</v>
      </c>
      <c r="D54" s="757" t="s">
        <v>669</v>
      </c>
      <c r="E54" s="757" t="s">
        <v>424</v>
      </c>
      <c r="F54" s="761" t="s">
        <v>786</v>
      </c>
      <c r="G54" s="762" t="s">
        <v>787</v>
      </c>
      <c r="H54" s="686" t="s">
        <v>1605</v>
      </c>
      <c r="I54" s="758">
        <v>250</v>
      </c>
    </row>
    <row r="55" spans="1:9" ht="66" x14ac:dyDescent="0.2">
      <c r="A55" s="686">
        <v>53</v>
      </c>
      <c r="B55" s="764" t="s">
        <v>1216</v>
      </c>
      <c r="C55" s="828" t="s">
        <v>35</v>
      </c>
      <c r="D55" s="757" t="s">
        <v>669</v>
      </c>
      <c r="E55" s="758" t="s">
        <v>423</v>
      </c>
      <c r="F55" s="758" t="s">
        <v>1217</v>
      </c>
      <c r="G55" s="758" t="s">
        <v>1218</v>
      </c>
      <c r="H55" s="686" t="s">
        <v>1605</v>
      </c>
      <c r="I55" s="758">
        <v>150</v>
      </c>
    </row>
    <row r="56" spans="1:9" ht="49.5" x14ac:dyDescent="0.2">
      <c r="A56" s="686">
        <v>54</v>
      </c>
      <c r="B56" s="727" t="s">
        <v>508</v>
      </c>
      <c r="C56" s="831" t="s">
        <v>509</v>
      </c>
      <c r="D56" s="674" t="s">
        <v>669</v>
      </c>
      <c r="E56" s="674" t="s">
        <v>423</v>
      </c>
      <c r="F56" s="758" t="s">
        <v>1782</v>
      </c>
      <c r="G56" s="758" t="s">
        <v>1783</v>
      </c>
      <c r="H56" s="686" t="s">
        <v>1605</v>
      </c>
      <c r="I56" s="758">
        <v>2</v>
      </c>
    </row>
    <row r="57" spans="1:9" ht="82.5" x14ac:dyDescent="0.2">
      <c r="A57" s="686">
        <v>55</v>
      </c>
      <c r="B57" s="764" t="s">
        <v>510</v>
      </c>
      <c r="C57" s="828" t="s">
        <v>511</v>
      </c>
      <c r="D57" s="757" t="s">
        <v>669</v>
      </c>
      <c r="E57" s="757" t="s">
        <v>423</v>
      </c>
      <c r="F57" s="761" t="s">
        <v>1026</v>
      </c>
      <c r="G57" s="762" t="s">
        <v>789</v>
      </c>
      <c r="H57" s="686" t="s">
        <v>1605</v>
      </c>
      <c r="I57" s="757">
        <v>250</v>
      </c>
    </row>
    <row r="58" spans="1:9" ht="99" x14ac:dyDescent="0.2">
      <c r="A58" s="686">
        <v>56</v>
      </c>
      <c r="B58" s="764" t="s">
        <v>1215</v>
      </c>
      <c r="C58" s="828" t="s">
        <v>516</v>
      </c>
      <c r="D58" s="757" t="s">
        <v>669</v>
      </c>
      <c r="E58" s="757" t="s">
        <v>423</v>
      </c>
      <c r="F58" s="761" t="s">
        <v>790</v>
      </c>
      <c r="G58" s="762" t="s">
        <v>791</v>
      </c>
      <c r="H58" s="686" t="s">
        <v>1605</v>
      </c>
      <c r="I58" s="757">
        <v>40</v>
      </c>
    </row>
    <row r="59" spans="1:9" ht="49.5" x14ac:dyDescent="0.2">
      <c r="A59" s="686">
        <v>57</v>
      </c>
      <c r="B59" s="764" t="s">
        <v>310</v>
      </c>
      <c r="C59" s="828" t="s">
        <v>311</v>
      </c>
      <c r="D59" s="757" t="s">
        <v>669</v>
      </c>
      <c r="E59" s="757" t="s">
        <v>424</v>
      </c>
      <c r="F59" s="758" t="s">
        <v>1237</v>
      </c>
      <c r="G59" s="758" t="s">
        <v>1238</v>
      </c>
      <c r="H59" s="686" t="s">
        <v>1605</v>
      </c>
      <c r="I59" s="763">
        <v>250</v>
      </c>
    </row>
    <row r="60" spans="1:9" ht="49.5" x14ac:dyDescent="0.2">
      <c r="A60" s="686">
        <v>58</v>
      </c>
      <c r="B60" s="764" t="s">
        <v>1219</v>
      </c>
      <c r="C60" s="828" t="s">
        <v>1673</v>
      </c>
      <c r="D60" s="757" t="s">
        <v>669</v>
      </c>
      <c r="E60" s="758" t="s">
        <v>424</v>
      </c>
      <c r="F60" s="734" t="s">
        <v>1220</v>
      </c>
      <c r="G60" s="734" t="s">
        <v>1221</v>
      </c>
      <c r="H60" s="686" t="s">
        <v>1605</v>
      </c>
      <c r="I60" s="758">
        <v>5</v>
      </c>
    </row>
    <row r="61" spans="1:9" ht="49.5" x14ac:dyDescent="0.2">
      <c r="A61" s="686">
        <v>59</v>
      </c>
      <c r="B61" s="764" t="s">
        <v>521</v>
      </c>
      <c r="C61" s="832" t="s">
        <v>1669</v>
      </c>
      <c r="D61" s="757" t="s">
        <v>669</v>
      </c>
      <c r="E61" s="757" t="s">
        <v>424</v>
      </c>
      <c r="F61" s="758" t="s">
        <v>1222</v>
      </c>
      <c r="G61" s="758" t="s">
        <v>1223</v>
      </c>
      <c r="H61" s="686" t="s">
        <v>1605</v>
      </c>
      <c r="I61" s="758">
        <v>10</v>
      </c>
    </row>
    <row r="62" spans="1:9" ht="49.5" x14ac:dyDescent="0.2">
      <c r="A62" s="686">
        <v>60</v>
      </c>
      <c r="B62" s="764" t="s">
        <v>1225</v>
      </c>
      <c r="C62" s="835" t="s">
        <v>1870</v>
      </c>
      <c r="D62" s="757" t="s">
        <v>669</v>
      </c>
      <c r="E62" s="757" t="s">
        <v>423</v>
      </c>
      <c r="F62" s="758" t="s">
        <v>1226</v>
      </c>
      <c r="G62" s="758" t="s">
        <v>1227</v>
      </c>
      <c r="H62" s="686" t="s">
        <v>1605</v>
      </c>
      <c r="I62" s="758">
        <v>10</v>
      </c>
    </row>
    <row r="63" spans="1:9" ht="66" x14ac:dyDescent="0.2">
      <c r="A63" s="686">
        <v>61</v>
      </c>
      <c r="B63" s="764" t="s">
        <v>1224</v>
      </c>
      <c r="C63" s="828" t="s">
        <v>529</v>
      </c>
      <c r="D63" s="757" t="s">
        <v>669</v>
      </c>
      <c r="E63" s="757" t="s">
        <v>424</v>
      </c>
      <c r="F63" s="761" t="s">
        <v>796</v>
      </c>
      <c r="G63" s="762" t="s">
        <v>797</v>
      </c>
      <c r="H63" s="686" t="s">
        <v>1605</v>
      </c>
      <c r="I63" s="758">
        <v>150</v>
      </c>
    </row>
    <row r="64" spans="1:9" ht="49.5" x14ac:dyDescent="0.2">
      <c r="A64" s="686">
        <v>62</v>
      </c>
      <c r="B64" s="764" t="s">
        <v>1679</v>
      </c>
      <c r="C64" s="828" t="s">
        <v>1674</v>
      </c>
      <c r="D64" s="757" t="s">
        <v>669</v>
      </c>
      <c r="E64" s="757" t="s">
        <v>424</v>
      </c>
      <c r="F64" s="758" t="s">
        <v>1228</v>
      </c>
      <c r="G64" s="758" t="s">
        <v>1229</v>
      </c>
      <c r="H64" s="686" t="s">
        <v>1605</v>
      </c>
      <c r="I64" s="758">
        <v>10</v>
      </c>
    </row>
    <row r="65" spans="1:9" ht="33" x14ac:dyDescent="0.2">
      <c r="A65" s="686">
        <v>63</v>
      </c>
      <c r="B65" s="764" t="s">
        <v>1230</v>
      </c>
      <c r="C65" s="828" t="s">
        <v>301</v>
      </c>
      <c r="D65" s="757" t="s">
        <v>669</v>
      </c>
      <c r="E65" s="757" t="s">
        <v>423</v>
      </c>
      <c r="F65" s="758" t="s">
        <v>1231</v>
      </c>
      <c r="G65" s="758" t="s">
        <v>1232</v>
      </c>
      <c r="H65" s="686" t="s">
        <v>1605</v>
      </c>
      <c r="I65" s="758">
        <v>70</v>
      </c>
    </row>
    <row r="66" spans="1:9" ht="49.5" x14ac:dyDescent="0.2">
      <c r="A66" s="686">
        <v>64</v>
      </c>
      <c r="B66" s="764" t="s">
        <v>304</v>
      </c>
      <c r="C66" s="828" t="s">
        <v>305</v>
      </c>
      <c r="D66" s="757" t="s">
        <v>669</v>
      </c>
      <c r="E66" s="757" t="s">
        <v>424</v>
      </c>
      <c r="F66" s="758" t="s">
        <v>1029</v>
      </c>
      <c r="G66" s="758" t="s">
        <v>1233</v>
      </c>
      <c r="H66" s="686" t="s">
        <v>1605</v>
      </c>
      <c r="I66" s="763">
        <v>70</v>
      </c>
    </row>
    <row r="67" spans="1:9" ht="49.5" x14ac:dyDescent="0.2">
      <c r="A67" s="686">
        <v>65</v>
      </c>
      <c r="B67" s="764" t="s">
        <v>1234</v>
      </c>
      <c r="C67" s="828" t="s">
        <v>307</v>
      </c>
      <c r="D67" s="757" t="s">
        <v>669</v>
      </c>
      <c r="E67" s="757" t="s">
        <v>424</v>
      </c>
      <c r="F67" s="758" t="s">
        <v>1235</v>
      </c>
      <c r="G67" s="758" t="s">
        <v>1236</v>
      </c>
      <c r="H67" s="686" t="s">
        <v>1605</v>
      </c>
      <c r="I67" s="763">
        <v>100</v>
      </c>
    </row>
    <row r="68" spans="1:9" ht="49.5" x14ac:dyDescent="0.2">
      <c r="A68" s="686">
        <v>66</v>
      </c>
      <c r="B68" s="764" t="s">
        <v>1239</v>
      </c>
      <c r="C68" s="828" t="s">
        <v>1675</v>
      </c>
      <c r="D68" s="757" t="s">
        <v>669</v>
      </c>
      <c r="E68" s="757" t="s">
        <v>424</v>
      </c>
      <c r="F68" s="758" t="s">
        <v>1240</v>
      </c>
      <c r="G68" s="758" t="s">
        <v>1241</v>
      </c>
      <c r="H68" s="686" t="s">
        <v>1605</v>
      </c>
      <c r="I68" s="763">
        <v>15</v>
      </c>
    </row>
    <row r="69" spans="1:9" ht="49.5" x14ac:dyDescent="0.2">
      <c r="A69" s="686">
        <v>67</v>
      </c>
      <c r="B69" s="764" t="s">
        <v>274</v>
      </c>
      <c r="C69" s="828" t="s">
        <v>672</v>
      </c>
      <c r="D69" s="757" t="s">
        <v>669</v>
      </c>
      <c r="E69" s="758" t="s">
        <v>423</v>
      </c>
      <c r="F69" s="758" t="s">
        <v>1030</v>
      </c>
      <c r="G69" s="758" t="s">
        <v>1242</v>
      </c>
      <c r="H69" s="686" t="s">
        <v>1605</v>
      </c>
      <c r="I69" s="763">
        <v>150</v>
      </c>
    </row>
    <row r="70" spans="1:9" ht="49.5" x14ac:dyDescent="0.2">
      <c r="A70" s="686">
        <v>68</v>
      </c>
      <c r="B70" s="764" t="s">
        <v>1243</v>
      </c>
      <c r="C70" s="828" t="s">
        <v>674</v>
      </c>
      <c r="D70" s="757" t="s">
        <v>669</v>
      </c>
      <c r="E70" s="758" t="s">
        <v>423</v>
      </c>
      <c r="F70" s="758" t="s">
        <v>1244</v>
      </c>
      <c r="G70" s="758" t="s">
        <v>1245</v>
      </c>
      <c r="H70" s="686" t="s">
        <v>1605</v>
      </c>
      <c r="I70" s="763">
        <v>70</v>
      </c>
    </row>
    <row r="71" spans="1:9" ht="66" x14ac:dyDescent="0.2">
      <c r="A71" s="686">
        <v>69</v>
      </c>
      <c r="B71" s="736" t="s">
        <v>1250</v>
      </c>
      <c r="C71" s="830" t="s">
        <v>285</v>
      </c>
      <c r="D71" s="757" t="s">
        <v>669</v>
      </c>
      <c r="E71" s="692" t="s">
        <v>423</v>
      </c>
      <c r="F71" s="766" t="s">
        <v>798</v>
      </c>
      <c r="G71" s="759" t="s">
        <v>799</v>
      </c>
      <c r="H71" s="686" t="s">
        <v>1605</v>
      </c>
      <c r="I71" s="692">
        <v>150</v>
      </c>
    </row>
    <row r="72" spans="1:9" ht="66" x14ac:dyDescent="0.2">
      <c r="A72" s="686">
        <v>70</v>
      </c>
      <c r="B72" s="736" t="s">
        <v>1680</v>
      </c>
      <c r="C72" s="830" t="s">
        <v>1676</v>
      </c>
      <c r="D72" s="757" t="s">
        <v>669</v>
      </c>
      <c r="E72" s="692" t="s">
        <v>423</v>
      </c>
      <c r="F72" s="758" t="s">
        <v>1248</v>
      </c>
      <c r="G72" s="758" t="s">
        <v>1249</v>
      </c>
      <c r="H72" s="686" t="s">
        <v>1605</v>
      </c>
      <c r="I72" s="692">
        <v>5</v>
      </c>
    </row>
    <row r="73" spans="1:9" ht="49.5" x14ac:dyDescent="0.2">
      <c r="A73" s="686">
        <v>71</v>
      </c>
      <c r="B73" s="764" t="s">
        <v>679</v>
      </c>
      <c r="C73" s="828" t="s">
        <v>680</v>
      </c>
      <c r="D73" s="757" t="s">
        <v>669</v>
      </c>
      <c r="E73" s="758" t="s">
        <v>423</v>
      </c>
      <c r="F73" s="758" t="s">
        <v>1246</v>
      </c>
      <c r="G73" s="758" t="s">
        <v>1247</v>
      </c>
      <c r="H73" s="686" t="s">
        <v>1605</v>
      </c>
      <c r="I73" s="763">
        <v>300</v>
      </c>
    </row>
    <row r="74" spans="1:9" ht="49.5" x14ac:dyDescent="0.2">
      <c r="A74" s="686">
        <v>72</v>
      </c>
      <c r="B74" s="764" t="s">
        <v>1251</v>
      </c>
      <c r="C74" s="828" t="s">
        <v>682</v>
      </c>
      <c r="D74" s="757" t="s">
        <v>669</v>
      </c>
      <c r="E74" s="757" t="s">
        <v>424</v>
      </c>
      <c r="F74" s="758" t="s">
        <v>1252</v>
      </c>
      <c r="G74" s="758" t="s">
        <v>1253</v>
      </c>
      <c r="H74" s="686" t="s">
        <v>1605</v>
      </c>
      <c r="I74" s="758">
        <v>100</v>
      </c>
    </row>
  </sheetData>
  <sheetProtection selectLockedCells="1" selectUnlockedCells="1"/>
  <autoFilter ref="A2:I74"/>
  <sortState ref="A3:K146">
    <sortCondition ref="A3:A146"/>
  </sortState>
  <mergeCells count="1">
    <mergeCell ref="A1:I1"/>
  </mergeCells>
  <conditionalFormatting sqref="A1:A1048576">
    <cfRule type="duplicateValues" dxfId="32" priority="1"/>
  </conditionalFormatting>
  <pageMargins left="0.23622047244094491" right="0.23622047244094491" top="0.47244094488188981" bottom="0.47244094488188981" header="0.31496062992125984" footer="0.31496062992125984"/>
  <pageSetup paperSize="9" scale="82" orientation="portrait" r:id="rId1"/>
  <headerFooter>
    <oddFooter>&amp;Ctrang&amp;P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9"/>
  <sheetViews>
    <sheetView topLeftCell="A23" zoomScale="70" zoomScaleNormal="70" workbookViewId="0">
      <selection activeCell="A29" sqref="A2:XFD29"/>
    </sheetView>
  </sheetViews>
  <sheetFormatPr defaultRowHeight="12.75" x14ac:dyDescent="0.2"/>
  <cols>
    <col min="2" max="2" width="30.5703125" customWidth="1"/>
  </cols>
  <sheetData>
    <row r="1" spans="1:30" s="23" customFormat="1" ht="51" x14ac:dyDescent="0.2">
      <c r="A1" s="38" t="s">
        <v>248</v>
      </c>
      <c r="B1" s="38" t="s">
        <v>102</v>
      </c>
      <c r="C1" s="13" t="s">
        <v>254</v>
      </c>
      <c r="D1" s="38" t="s">
        <v>103</v>
      </c>
      <c r="E1" s="38" t="s">
        <v>570</v>
      </c>
      <c r="F1" s="459" t="s">
        <v>807</v>
      </c>
      <c r="G1" s="308" t="s">
        <v>808</v>
      </c>
      <c r="H1" s="459" t="s">
        <v>809</v>
      </c>
      <c r="I1" s="459" t="s">
        <v>219</v>
      </c>
      <c r="J1" s="459" t="s">
        <v>220</v>
      </c>
      <c r="K1" s="459" t="s">
        <v>221</v>
      </c>
      <c r="L1" s="308" t="s">
        <v>222</v>
      </c>
      <c r="M1" s="459" t="s">
        <v>223</v>
      </c>
      <c r="N1" s="308" t="s">
        <v>224</v>
      </c>
      <c r="O1" s="459" t="s">
        <v>867</v>
      </c>
      <c r="P1" s="459" t="s">
        <v>225</v>
      </c>
      <c r="Q1" s="459" t="s">
        <v>226</v>
      </c>
      <c r="R1" s="463" t="s">
        <v>426</v>
      </c>
      <c r="S1" s="459" t="s">
        <v>253</v>
      </c>
      <c r="T1" s="459" t="s">
        <v>227</v>
      </c>
      <c r="U1" s="459" t="s">
        <v>259</v>
      </c>
      <c r="V1" s="459" t="s">
        <v>228</v>
      </c>
      <c r="W1" s="308" t="s">
        <v>427</v>
      </c>
      <c r="X1" s="459" t="s">
        <v>428</v>
      </c>
      <c r="Y1" s="473" t="s">
        <v>425</v>
      </c>
      <c r="Z1" s="1" t="s">
        <v>566</v>
      </c>
      <c r="AA1" s="77">
        <v>2018</v>
      </c>
      <c r="AB1" s="77" t="s">
        <v>1572</v>
      </c>
      <c r="AC1" s="27" t="s">
        <v>944</v>
      </c>
      <c r="AD1" s="50" t="s">
        <v>979</v>
      </c>
    </row>
    <row r="32" spans="1:30" s="14" customFormat="1" ht="38.25" x14ac:dyDescent="0.2">
      <c r="A32" s="120" t="s">
        <v>1076</v>
      </c>
      <c r="B32" s="334" t="s">
        <v>731</v>
      </c>
      <c r="C32" s="7" t="s">
        <v>732</v>
      </c>
      <c r="D32" s="5" t="s">
        <v>132</v>
      </c>
      <c r="E32" s="5" t="s">
        <v>1468</v>
      </c>
      <c r="F32" s="309"/>
      <c r="G32" s="309"/>
      <c r="H32" s="309"/>
      <c r="I32" s="309"/>
      <c r="J32" s="309"/>
      <c r="K32" s="309"/>
      <c r="L32" s="309"/>
      <c r="M32" s="309"/>
      <c r="N32" s="309"/>
      <c r="O32" s="309"/>
      <c r="P32" s="458"/>
      <c r="Q32" s="309"/>
      <c r="R32" s="309"/>
      <c r="S32" s="309"/>
      <c r="T32" s="309"/>
      <c r="U32" s="309"/>
      <c r="V32" s="491">
        <v>400</v>
      </c>
      <c r="W32" s="309"/>
      <c r="X32" s="462"/>
      <c r="Y32" s="462"/>
      <c r="Z32" s="58">
        <f t="shared" ref="Z32:Z59" si="0">SUM(F32:Y32)</f>
        <v>400</v>
      </c>
      <c r="AA32" s="28"/>
      <c r="AB32" s="28"/>
      <c r="AC32" s="28"/>
      <c r="AD32" s="28"/>
    </row>
    <row r="33" spans="1:30" s="14" customFormat="1" ht="38.25" customHeight="1" x14ac:dyDescent="0.2">
      <c r="A33" s="417" t="s">
        <v>1076</v>
      </c>
      <c r="B33" s="332" t="s">
        <v>896</v>
      </c>
      <c r="C33" s="7" t="s">
        <v>551</v>
      </c>
      <c r="D33" s="3" t="s">
        <v>123</v>
      </c>
      <c r="E33" s="333" t="s">
        <v>1465</v>
      </c>
      <c r="F33" s="309"/>
      <c r="G33" s="309"/>
      <c r="H33" s="309"/>
      <c r="I33" s="309"/>
      <c r="J33" s="309"/>
      <c r="K33" s="309"/>
      <c r="L33" s="309"/>
      <c r="M33" s="309"/>
      <c r="N33" s="309"/>
      <c r="O33" s="309"/>
      <c r="P33" s="458"/>
      <c r="Q33" s="309"/>
      <c r="R33" s="309"/>
      <c r="S33" s="309"/>
      <c r="T33" s="309"/>
      <c r="U33" s="309"/>
      <c r="V33" s="491">
        <v>3000</v>
      </c>
      <c r="W33" s="309"/>
      <c r="X33" s="462"/>
      <c r="Y33" s="462"/>
      <c r="Z33" s="58">
        <f t="shared" si="0"/>
        <v>3000</v>
      </c>
      <c r="AA33" s="256">
        <v>27930</v>
      </c>
      <c r="AB33" s="28"/>
      <c r="AC33" s="28"/>
      <c r="AD33" s="28"/>
    </row>
    <row r="34" spans="1:30" s="14" customFormat="1" x14ac:dyDescent="0.2">
      <c r="A34" s="120" t="s">
        <v>1076</v>
      </c>
      <c r="B34" s="418" t="s">
        <v>1466</v>
      </c>
      <c r="C34" s="120" t="s">
        <v>1467</v>
      </c>
      <c r="D34" s="3"/>
      <c r="E34" s="3"/>
      <c r="F34" s="309"/>
      <c r="G34" s="309"/>
      <c r="H34" s="309"/>
      <c r="I34" s="309"/>
      <c r="J34" s="309"/>
      <c r="K34" s="309"/>
      <c r="L34" s="309"/>
      <c r="M34" s="309"/>
      <c r="N34" s="309"/>
      <c r="O34" s="309"/>
      <c r="P34" s="458"/>
      <c r="Q34" s="309"/>
      <c r="R34" s="309"/>
      <c r="S34" s="309"/>
      <c r="T34" s="309"/>
      <c r="U34" s="309"/>
      <c r="V34" s="491"/>
      <c r="W34" s="309"/>
      <c r="X34" s="462"/>
      <c r="Y34" s="462"/>
      <c r="Z34" s="58">
        <f t="shared" si="0"/>
        <v>0</v>
      </c>
      <c r="AA34" s="28"/>
      <c r="AB34" s="28"/>
      <c r="AC34" s="28"/>
      <c r="AD34" s="28"/>
    </row>
    <row r="35" spans="1:30" s="14" customFormat="1" ht="38.25" x14ac:dyDescent="0.2">
      <c r="A35" s="120" t="s">
        <v>1076</v>
      </c>
      <c r="B35" s="415" t="s">
        <v>178</v>
      </c>
      <c r="C35" s="416">
        <v>5.0000000000000001E-3</v>
      </c>
      <c r="D35" s="3" t="s">
        <v>123</v>
      </c>
      <c r="E35" s="3" t="s">
        <v>1464</v>
      </c>
      <c r="F35" s="309"/>
      <c r="G35" s="309"/>
      <c r="H35" s="309"/>
      <c r="I35" s="309"/>
      <c r="J35" s="309"/>
      <c r="K35" s="309"/>
      <c r="L35" s="309"/>
      <c r="M35" s="309"/>
      <c r="N35" s="309"/>
      <c r="O35" s="309"/>
      <c r="P35" s="458"/>
      <c r="Q35" s="309"/>
      <c r="R35" s="309"/>
      <c r="S35" s="309"/>
      <c r="T35" s="309"/>
      <c r="U35" s="309"/>
      <c r="V35" s="491">
        <v>2000</v>
      </c>
      <c r="W35" s="309"/>
      <c r="X35" s="462"/>
      <c r="Y35" s="462"/>
      <c r="Z35" s="58">
        <f t="shared" si="0"/>
        <v>2000</v>
      </c>
      <c r="AA35" s="256">
        <v>35000</v>
      </c>
      <c r="AB35" s="28"/>
      <c r="AC35" s="28"/>
      <c r="AD35" s="28"/>
    </row>
    <row r="36" spans="1:30" s="14" customFormat="1" ht="27.75" customHeight="1" x14ac:dyDescent="0.2">
      <c r="A36" s="9" t="s">
        <v>1543</v>
      </c>
      <c r="B36" s="9" t="s">
        <v>1542</v>
      </c>
      <c r="C36" s="9" t="s">
        <v>125</v>
      </c>
      <c r="D36" s="9" t="s">
        <v>112</v>
      </c>
      <c r="E36" s="9" t="s">
        <v>575</v>
      </c>
      <c r="F36" s="309"/>
      <c r="G36" s="309"/>
      <c r="H36" s="309"/>
      <c r="I36" s="309"/>
      <c r="J36" s="309"/>
      <c r="K36" s="309"/>
      <c r="L36" s="309"/>
      <c r="M36" s="309"/>
      <c r="N36" s="309"/>
      <c r="O36" s="309"/>
      <c r="P36" s="458"/>
      <c r="Q36" s="309"/>
      <c r="R36" s="461">
        <v>500</v>
      </c>
      <c r="S36" s="309"/>
      <c r="T36" s="309"/>
      <c r="U36" s="309"/>
      <c r="V36" s="458"/>
      <c r="W36" s="309"/>
      <c r="X36" s="462"/>
      <c r="Y36" s="462"/>
      <c r="Z36" s="58">
        <f t="shared" si="0"/>
        <v>500</v>
      </c>
      <c r="AA36" s="526"/>
      <c r="AB36" s="28"/>
      <c r="AC36" s="28"/>
      <c r="AD36" s="28"/>
    </row>
    <row r="37" spans="1:30" s="14" customFormat="1" ht="27.75" customHeight="1" x14ac:dyDescent="0.2">
      <c r="A37" s="9" t="s">
        <v>1543</v>
      </c>
      <c r="B37" s="9" t="s">
        <v>1539</v>
      </c>
      <c r="C37" s="9" t="s">
        <v>1540</v>
      </c>
      <c r="D37" s="9" t="s">
        <v>132</v>
      </c>
      <c r="E37" s="9" t="s">
        <v>1541</v>
      </c>
      <c r="F37" s="309"/>
      <c r="G37" s="309"/>
      <c r="H37" s="309"/>
      <c r="I37" s="309"/>
      <c r="J37" s="309"/>
      <c r="K37" s="309"/>
      <c r="L37" s="309"/>
      <c r="M37" s="309"/>
      <c r="N37" s="309"/>
      <c r="O37" s="309"/>
      <c r="P37" s="458"/>
      <c r="Q37" s="309"/>
      <c r="R37" s="461">
        <v>200</v>
      </c>
      <c r="S37" s="309"/>
      <c r="T37" s="309"/>
      <c r="U37" s="309"/>
      <c r="V37" s="458"/>
      <c r="W37" s="309"/>
      <c r="X37" s="462"/>
      <c r="Y37" s="462"/>
      <c r="Z37" s="58">
        <f t="shared" si="0"/>
        <v>200</v>
      </c>
      <c r="AA37" s="526"/>
      <c r="AB37" s="28"/>
      <c r="AC37" s="28"/>
      <c r="AD37" s="28"/>
    </row>
    <row r="38" spans="1:30" s="531" customFormat="1" ht="27.75" customHeight="1" x14ac:dyDescent="0.2">
      <c r="A38" s="9" t="s">
        <v>1543</v>
      </c>
      <c r="B38" s="9" t="s">
        <v>1537</v>
      </c>
      <c r="C38" s="9" t="s">
        <v>144</v>
      </c>
      <c r="D38" s="9" t="s">
        <v>132</v>
      </c>
      <c r="E38" s="9" t="s">
        <v>1538</v>
      </c>
      <c r="F38" s="309"/>
      <c r="G38" s="309"/>
      <c r="H38" s="309"/>
      <c r="I38" s="309"/>
      <c r="J38" s="309"/>
      <c r="K38" s="309"/>
      <c r="L38" s="309"/>
      <c r="M38" s="309"/>
      <c r="N38" s="309"/>
      <c r="O38" s="309"/>
      <c r="P38" s="458"/>
      <c r="Q38" s="309"/>
      <c r="R38" s="461">
        <v>200</v>
      </c>
      <c r="S38" s="309"/>
      <c r="T38" s="309"/>
      <c r="U38" s="309"/>
      <c r="V38" s="458"/>
      <c r="W38" s="309"/>
      <c r="X38" s="462"/>
      <c r="Y38" s="462"/>
      <c r="Z38" s="58">
        <f t="shared" si="0"/>
        <v>200</v>
      </c>
      <c r="AA38" s="526"/>
      <c r="AB38" s="28"/>
      <c r="AC38" s="28"/>
      <c r="AD38" s="28"/>
    </row>
    <row r="39" spans="1:30" s="14" customFormat="1" ht="38.25" x14ac:dyDescent="0.2">
      <c r="A39" s="346" t="s">
        <v>229</v>
      </c>
      <c r="B39" s="348" t="s">
        <v>965</v>
      </c>
      <c r="C39" s="93" t="s">
        <v>140</v>
      </c>
      <c r="D39" s="349" t="s">
        <v>123</v>
      </c>
      <c r="E39" s="3" t="s">
        <v>907</v>
      </c>
      <c r="F39" s="309"/>
      <c r="G39" s="309"/>
      <c r="H39" s="309"/>
      <c r="I39" s="309"/>
      <c r="J39" s="309"/>
      <c r="K39" s="309"/>
      <c r="L39" s="309"/>
      <c r="M39" s="309"/>
      <c r="N39" s="309"/>
      <c r="O39" s="309"/>
      <c r="P39" s="458"/>
      <c r="Q39" s="309"/>
      <c r="R39" s="309"/>
      <c r="S39" s="309"/>
      <c r="T39" s="309"/>
      <c r="U39" s="309"/>
      <c r="V39" s="458"/>
      <c r="W39" s="309"/>
      <c r="X39" s="552">
        <v>30000</v>
      </c>
      <c r="Y39" s="462"/>
      <c r="Z39" s="58">
        <f t="shared" si="0"/>
        <v>30000</v>
      </c>
      <c r="AA39" s="256">
        <v>86000</v>
      </c>
      <c r="AB39" s="28"/>
      <c r="AC39" s="28"/>
      <c r="AD39" s="28"/>
    </row>
    <row r="40" spans="1:30" s="14" customFormat="1" ht="33.75" customHeight="1" x14ac:dyDescent="0.2">
      <c r="A40" s="346" t="s">
        <v>229</v>
      </c>
      <c r="B40" s="37" t="s">
        <v>1483</v>
      </c>
      <c r="C40" s="59" t="s">
        <v>1484</v>
      </c>
      <c r="D40" s="66" t="s">
        <v>110</v>
      </c>
      <c r="E40" s="347" t="s">
        <v>575</v>
      </c>
      <c r="F40" s="309"/>
      <c r="G40" s="309"/>
      <c r="H40" s="309"/>
      <c r="I40" s="309"/>
      <c r="J40" s="309"/>
      <c r="K40" s="309"/>
      <c r="L40" s="309"/>
      <c r="M40" s="309"/>
      <c r="N40" s="309"/>
      <c r="O40" s="309"/>
      <c r="P40" s="458"/>
      <c r="Q40" s="309"/>
      <c r="R40" s="309"/>
      <c r="S40" s="309"/>
      <c r="T40" s="309"/>
      <c r="U40" s="309"/>
      <c r="V40" s="458"/>
      <c r="W40" s="309"/>
      <c r="X40" s="462">
        <v>10000</v>
      </c>
      <c r="Y40" s="462"/>
      <c r="Z40" s="58">
        <f t="shared" si="0"/>
        <v>10000</v>
      </c>
      <c r="AA40" s="256">
        <v>8500</v>
      </c>
      <c r="AB40" s="28"/>
      <c r="AC40" s="28"/>
      <c r="AD40" s="28"/>
    </row>
    <row r="41" spans="1:30" s="14" customFormat="1" ht="25.5" x14ac:dyDescent="0.2">
      <c r="A41" s="544" t="s">
        <v>229</v>
      </c>
      <c r="B41" s="545" t="s">
        <v>545</v>
      </c>
      <c r="C41" s="546" t="s">
        <v>1481</v>
      </c>
      <c r="D41" s="530" t="s">
        <v>108</v>
      </c>
      <c r="E41" s="528" t="s">
        <v>1482</v>
      </c>
      <c r="F41" s="532"/>
      <c r="G41" s="532"/>
      <c r="H41" s="532"/>
      <c r="I41" s="532"/>
      <c r="J41" s="532"/>
      <c r="K41" s="532"/>
      <c r="L41" s="397"/>
      <c r="M41" s="532"/>
      <c r="N41" s="532"/>
      <c r="O41" s="532"/>
      <c r="P41" s="532"/>
      <c r="Q41" s="532"/>
      <c r="R41" s="532"/>
      <c r="S41" s="532"/>
      <c r="T41" s="532"/>
      <c r="U41" s="532"/>
      <c r="V41" s="532"/>
      <c r="W41" s="532"/>
      <c r="X41" s="533">
        <v>5000</v>
      </c>
      <c r="Y41" s="533"/>
      <c r="Z41" s="58">
        <f t="shared" si="0"/>
        <v>5000</v>
      </c>
      <c r="AA41" s="540">
        <v>23799</v>
      </c>
      <c r="AB41" s="533"/>
      <c r="AC41" s="533"/>
      <c r="AD41" s="533"/>
    </row>
    <row r="42" spans="1:30" s="14" customFormat="1" ht="45.75" customHeight="1" x14ac:dyDescent="0.2">
      <c r="A42" s="541" t="s">
        <v>1500</v>
      </c>
      <c r="B42" s="542" t="s">
        <v>913</v>
      </c>
      <c r="C42" s="543" t="s">
        <v>935</v>
      </c>
      <c r="D42" s="534" t="s">
        <v>110</v>
      </c>
      <c r="E42" s="534" t="s">
        <v>575</v>
      </c>
      <c r="F42" s="532"/>
      <c r="G42" s="532"/>
      <c r="H42" s="532"/>
      <c r="I42" s="532"/>
      <c r="J42" s="456">
        <v>60000</v>
      </c>
      <c r="K42" s="532"/>
      <c r="L42" s="532"/>
      <c r="M42" s="532"/>
      <c r="N42" s="532"/>
      <c r="O42" s="532"/>
      <c r="P42" s="532"/>
      <c r="Q42" s="532"/>
      <c r="R42" s="532"/>
      <c r="S42" s="532"/>
      <c r="T42" s="532"/>
      <c r="U42" s="532"/>
      <c r="V42" s="532"/>
      <c r="W42" s="532"/>
      <c r="X42" s="533"/>
      <c r="Y42" s="533"/>
      <c r="Z42" s="58">
        <f t="shared" si="0"/>
        <v>60000</v>
      </c>
      <c r="AA42" s="540">
        <v>2800</v>
      </c>
      <c r="AB42" s="533"/>
      <c r="AC42" s="533"/>
      <c r="AD42" s="533"/>
    </row>
    <row r="43" spans="1:30" s="14" customFormat="1" ht="42.75" customHeight="1" x14ac:dyDescent="0.2">
      <c r="A43" s="120" t="s">
        <v>1500</v>
      </c>
      <c r="B43" s="362" t="s">
        <v>1501</v>
      </c>
      <c r="C43" s="7" t="s">
        <v>125</v>
      </c>
      <c r="D43" s="3" t="s">
        <v>110</v>
      </c>
      <c r="E43" s="3" t="s">
        <v>1502</v>
      </c>
      <c r="F43" s="309"/>
      <c r="G43" s="309"/>
      <c r="H43" s="309"/>
      <c r="I43" s="309"/>
      <c r="J43" s="456">
        <v>300</v>
      </c>
      <c r="K43" s="309"/>
      <c r="L43" s="309"/>
      <c r="M43" s="309"/>
      <c r="N43" s="309"/>
      <c r="O43" s="309"/>
      <c r="P43" s="458"/>
      <c r="Q43" s="309"/>
      <c r="R43" s="309"/>
      <c r="S43" s="309"/>
      <c r="T43" s="309"/>
      <c r="U43" s="309"/>
      <c r="V43" s="458"/>
      <c r="W43" s="309"/>
      <c r="X43" s="462"/>
      <c r="Y43" s="462"/>
      <c r="Z43" s="58">
        <f t="shared" si="0"/>
        <v>300</v>
      </c>
      <c r="AA43" s="256">
        <v>9833</v>
      </c>
      <c r="AB43" s="28"/>
      <c r="AC43" s="28"/>
      <c r="AD43" s="28"/>
    </row>
    <row r="44" spans="1:30" s="14" customFormat="1" ht="39.75" customHeight="1" x14ac:dyDescent="0.2">
      <c r="A44" s="228" t="s">
        <v>1340</v>
      </c>
      <c r="B44" s="67" t="s">
        <v>558</v>
      </c>
      <c r="C44" s="230" t="s">
        <v>1339</v>
      </c>
      <c r="D44" s="152" t="s">
        <v>123</v>
      </c>
      <c r="E44" s="234" t="s">
        <v>833</v>
      </c>
      <c r="F44" s="309"/>
      <c r="G44" s="330"/>
      <c r="H44" s="309"/>
      <c r="I44" s="309"/>
      <c r="J44" s="309"/>
      <c r="K44" s="309"/>
      <c r="L44" s="309"/>
      <c r="M44" s="309"/>
      <c r="N44" s="309"/>
      <c r="O44" s="504">
        <v>200</v>
      </c>
      <c r="P44" s="458"/>
      <c r="Q44" s="309"/>
      <c r="R44" s="309"/>
      <c r="S44" s="309"/>
      <c r="T44" s="309"/>
      <c r="U44" s="309"/>
      <c r="V44" s="458"/>
      <c r="W44" s="309"/>
      <c r="X44" s="461"/>
      <c r="Y44" s="474"/>
      <c r="Z44" s="58">
        <f t="shared" si="0"/>
        <v>200</v>
      </c>
      <c r="AA44" s="527"/>
      <c r="AB44" s="40"/>
      <c r="AC44" s="28"/>
      <c r="AD44" s="28"/>
    </row>
    <row r="45" spans="1:30" s="14" customFormat="1" ht="32.25" customHeight="1" x14ac:dyDescent="0.2">
      <c r="A45" s="395" t="s">
        <v>1342</v>
      </c>
      <c r="B45" s="22" t="s">
        <v>871</v>
      </c>
      <c r="C45" s="396" t="s">
        <v>186</v>
      </c>
      <c r="D45" s="3" t="s">
        <v>110</v>
      </c>
      <c r="E45" s="6" t="s">
        <v>1549</v>
      </c>
      <c r="F45" s="309"/>
      <c r="G45" s="309"/>
      <c r="H45" s="457">
        <v>50000</v>
      </c>
      <c r="I45" s="309"/>
      <c r="J45" s="309"/>
      <c r="K45" s="309"/>
      <c r="L45" s="309"/>
      <c r="M45" s="309"/>
      <c r="N45" s="309"/>
      <c r="O45" s="309"/>
      <c r="P45" s="458"/>
      <c r="Q45" s="309"/>
      <c r="R45" s="309"/>
      <c r="S45" s="309"/>
      <c r="T45" s="309"/>
      <c r="U45" s="309"/>
      <c r="V45" s="458"/>
      <c r="W45" s="309"/>
      <c r="X45" s="461"/>
      <c r="Y45" s="474"/>
      <c r="Z45" s="58">
        <f t="shared" si="0"/>
        <v>50000</v>
      </c>
      <c r="AA45" s="256">
        <v>900</v>
      </c>
      <c r="AB45" s="40"/>
      <c r="AC45" s="28"/>
      <c r="AD45" s="28"/>
    </row>
    <row r="46" spans="1:30" s="14" customFormat="1" ht="38.25" x14ac:dyDescent="0.2">
      <c r="A46" s="395" t="s">
        <v>1342</v>
      </c>
      <c r="B46" s="8" t="s">
        <v>913</v>
      </c>
      <c r="C46" s="7" t="s">
        <v>935</v>
      </c>
      <c r="D46" s="3" t="s">
        <v>110</v>
      </c>
      <c r="E46" s="5" t="s">
        <v>575</v>
      </c>
      <c r="F46" s="309"/>
      <c r="G46" s="309"/>
      <c r="H46" s="532">
        <v>140000</v>
      </c>
      <c r="I46" s="309"/>
      <c r="J46" s="309"/>
      <c r="K46" s="309"/>
      <c r="L46" s="309"/>
      <c r="M46" s="309"/>
      <c r="N46" s="309"/>
      <c r="O46" s="309"/>
      <c r="P46" s="458"/>
      <c r="Q46" s="309"/>
      <c r="R46" s="309"/>
      <c r="S46" s="309"/>
      <c r="T46" s="309"/>
      <c r="U46" s="309"/>
      <c r="V46" s="458"/>
      <c r="W46" s="309"/>
      <c r="X46" s="461"/>
      <c r="Y46" s="474"/>
      <c r="Z46" s="58">
        <f t="shared" si="0"/>
        <v>140000</v>
      </c>
      <c r="AA46" s="256">
        <v>2800</v>
      </c>
      <c r="AB46" s="40"/>
      <c r="AC46" s="28"/>
      <c r="AD46" s="28"/>
    </row>
    <row r="47" spans="1:30" s="14" customFormat="1" ht="25.5" x14ac:dyDescent="0.2">
      <c r="A47" s="395" t="s">
        <v>1550</v>
      </c>
      <c r="B47" s="9" t="s">
        <v>545</v>
      </c>
      <c r="C47" s="7" t="s">
        <v>167</v>
      </c>
      <c r="D47" s="5" t="s">
        <v>108</v>
      </c>
      <c r="E47" s="5" t="s">
        <v>572</v>
      </c>
      <c r="F47" s="309"/>
      <c r="G47" s="309"/>
      <c r="H47" s="309"/>
      <c r="I47" s="309"/>
      <c r="J47" s="309"/>
      <c r="K47" s="309"/>
      <c r="L47" s="458">
        <v>5000</v>
      </c>
      <c r="M47" s="309"/>
      <c r="N47" s="309"/>
      <c r="O47" s="309"/>
      <c r="P47" s="458"/>
      <c r="Q47" s="309"/>
      <c r="R47" s="309"/>
      <c r="S47" s="309"/>
      <c r="T47" s="309"/>
      <c r="U47" s="309"/>
      <c r="V47" s="458"/>
      <c r="W47" s="309"/>
      <c r="X47" s="461"/>
      <c r="Y47" s="474"/>
      <c r="Z47" s="58">
        <f t="shared" si="0"/>
        <v>5000</v>
      </c>
      <c r="AA47" s="256">
        <v>19900</v>
      </c>
      <c r="AB47" s="40"/>
      <c r="AC47" s="28"/>
      <c r="AD47" s="28"/>
    </row>
    <row r="48" spans="1:30" s="14" customFormat="1" ht="48" x14ac:dyDescent="0.2">
      <c r="A48" s="262" t="s">
        <v>1383</v>
      </c>
      <c r="B48" s="271" t="s">
        <v>1379</v>
      </c>
      <c r="C48" s="272" t="s">
        <v>1380</v>
      </c>
      <c r="D48" s="272" t="s">
        <v>1381</v>
      </c>
      <c r="E48" s="272" t="s">
        <v>1382</v>
      </c>
      <c r="F48" s="309"/>
      <c r="G48" s="405">
        <v>300</v>
      </c>
      <c r="H48" s="309"/>
      <c r="I48" s="309"/>
      <c r="J48" s="309"/>
      <c r="K48" s="309"/>
      <c r="L48" s="309"/>
      <c r="M48" s="309"/>
      <c r="N48" s="309"/>
      <c r="O48" s="309"/>
      <c r="P48" s="458"/>
      <c r="Q48" s="309"/>
      <c r="R48" s="309"/>
      <c r="S48" s="309"/>
      <c r="T48" s="309"/>
      <c r="U48" s="309"/>
      <c r="V48" s="458"/>
      <c r="W48" s="309"/>
      <c r="X48" s="461"/>
      <c r="Y48" s="474"/>
      <c r="Z48" s="58">
        <f t="shared" si="0"/>
        <v>300</v>
      </c>
      <c r="AA48" s="527"/>
      <c r="AB48" s="40"/>
      <c r="AC48" s="28"/>
      <c r="AD48" s="28"/>
    </row>
    <row r="49" spans="1:30" s="14" customFormat="1" ht="36" x14ac:dyDescent="0.2">
      <c r="A49" s="536" t="s">
        <v>1383</v>
      </c>
      <c r="B49" s="537" t="s">
        <v>965</v>
      </c>
      <c r="C49" s="538" t="s">
        <v>140</v>
      </c>
      <c r="D49" s="538" t="s">
        <v>123</v>
      </c>
      <c r="E49" s="538" t="s">
        <v>907</v>
      </c>
      <c r="F49" s="532"/>
      <c r="G49" s="539">
        <v>8000</v>
      </c>
      <c r="H49" s="532"/>
      <c r="I49" s="532"/>
      <c r="J49" s="532"/>
      <c r="K49" s="532"/>
      <c r="L49" s="532"/>
      <c r="M49" s="532"/>
      <c r="N49" s="532"/>
      <c r="O49" s="532"/>
      <c r="P49" s="532"/>
      <c r="Q49" s="532"/>
      <c r="R49" s="532"/>
      <c r="S49" s="532"/>
      <c r="T49" s="532"/>
      <c r="U49" s="532"/>
      <c r="V49" s="532"/>
      <c r="W49" s="532"/>
      <c r="X49" s="462"/>
      <c r="Y49" s="529"/>
      <c r="Z49" s="58">
        <f t="shared" si="0"/>
        <v>8000</v>
      </c>
      <c r="AA49" s="540">
        <v>86000</v>
      </c>
      <c r="AB49" s="535"/>
      <c r="AC49" s="533"/>
      <c r="AD49" s="533"/>
    </row>
    <row r="50" spans="1:30" s="14" customFormat="1" ht="60" x14ac:dyDescent="0.2">
      <c r="A50" s="262" t="s">
        <v>1383</v>
      </c>
      <c r="B50" s="273" t="s">
        <v>871</v>
      </c>
      <c r="C50" s="260" t="s">
        <v>845</v>
      </c>
      <c r="D50" s="261" t="s">
        <v>110</v>
      </c>
      <c r="E50" s="268" t="s">
        <v>822</v>
      </c>
      <c r="F50" s="309"/>
      <c r="G50" s="404">
        <v>100000</v>
      </c>
      <c r="H50" s="309"/>
      <c r="I50" s="309"/>
      <c r="J50" s="309"/>
      <c r="K50" s="309"/>
      <c r="L50" s="309"/>
      <c r="M50" s="309"/>
      <c r="N50" s="309"/>
      <c r="O50" s="309"/>
      <c r="P50" s="458"/>
      <c r="Q50" s="309"/>
      <c r="R50" s="309"/>
      <c r="S50" s="309"/>
      <c r="T50" s="309"/>
      <c r="U50" s="309"/>
      <c r="V50" s="458"/>
      <c r="W50" s="309"/>
      <c r="X50" s="461"/>
      <c r="Y50" s="474"/>
      <c r="Z50" s="58">
        <f t="shared" si="0"/>
        <v>100000</v>
      </c>
      <c r="AA50" s="40"/>
      <c r="AB50" s="40"/>
      <c r="AC50" s="28"/>
      <c r="AD50" s="28"/>
    </row>
    <row r="51" spans="1:30" s="14" customFormat="1" ht="63" x14ac:dyDescent="0.2">
      <c r="A51" s="138" t="s">
        <v>1264</v>
      </c>
      <c r="B51" s="150" t="s">
        <v>1285</v>
      </c>
      <c r="C51" s="151" t="s">
        <v>1286</v>
      </c>
      <c r="D51" s="151" t="s">
        <v>123</v>
      </c>
      <c r="E51" s="151" t="s">
        <v>1287</v>
      </c>
      <c r="F51" s="521">
        <v>500</v>
      </c>
      <c r="G51" s="309"/>
      <c r="H51" s="309"/>
      <c r="I51" s="309"/>
      <c r="J51" s="309"/>
      <c r="K51" s="309"/>
      <c r="L51" s="309"/>
      <c r="M51" s="309"/>
      <c r="N51" s="309"/>
      <c r="O51" s="309"/>
      <c r="P51" s="458"/>
      <c r="Q51" s="309"/>
      <c r="R51" s="309"/>
      <c r="S51" s="309"/>
      <c r="T51" s="309"/>
      <c r="U51" s="309"/>
      <c r="V51" s="458"/>
      <c r="W51" s="309"/>
      <c r="X51" s="461"/>
      <c r="Y51" s="474"/>
      <c r="Z51" s="58">
        <f t="shared" si="0"/>
        <v>500</v>
      </c>
      <c r="AA51" s="256">
        <v>155085</v>
      </c>
      <c r="AB51" s="40"/>
      <c r="AC51" s="28"/>
      <c r="AD51" s="51"/>
    </row>
    <row r="52" spans="1:30" s="531" customFormat="1" ht="63" x14ac:dyDescent="0.2">
      <c r="A52" s="138" t="s">
        <v>1264</v>
      </c>
      <c r="B52" s="150" t="s">
        <v>1285</v>
      </c>
      <c r="C52" s="151" t="s">
        <v>1288</v>
      </c>
      <c r="D52" s="151" t="s">
        <v>123</v>
      </c>
      <c r="E52" s="151" t="s">
        <v>1287</v>
      </c>
      <c r="F52" s="521">
        <v>500</v>
      </c>
      <c r="G52" s="309"/>
      <c r="H52" s="309"/>
      <c r="I52" s="309"/>
      <c r="J52" s="309"/>
      <c r="K52" s="309"/>
      <c r="L52" s="309"/>
      <c r="M52" s="309"/>
      <c r="N52" s="309"/>
      <c r="O52" s="309"/>
      <c r="P52" s="458"/>
      <c r="Q52" s="309"/>
      <c r="R52" s="309"/>
      <c r="S52" s="309"/>
      <c r="T52" s="309"/>
      <c r="U52" s="309"/>
      <c r="V52" s="458"/>
      <c r="W52" s="309"/>
      <c r="X52" s="461"/>
      <c r="Y52" s="474"/>
      <c r="Z52" s="58">
        <f t="shared" si="0"/>
        <v>500</v>
      </c>
      <c r="AA52" s="256">
        <v>210000</v>
      </c>
      <c r="AB52" s="40"/>
      <c r="AC52" s="28"/>
      <c r="AD52" s="28"/>
    </row>
    <row r="53" spans="1:30" s="14" customFormat="1" ht="47.25" x14ac:dyDescent="0.2">
      <c r="A53" s="138" t="s">
        <v>1264</v>
      </c>
      <c r="B53" s="145" t="s">
        <v>898</v>
      </c>
      <c r="C53" s="146" t="s">
        <v>187</v>
      </c>
      <c r="D53" s="152" t="s">
        <v>110</v>
      </c>
      <c r="E53" s="152" t="s">
        <v>575</v>
      </c>
      <c r="F53" s="521">
        <v>180000</v>
      </c>
      <c r="G53" s="309"/>
      <c r="H53" s="309"/>
      <c r="I53" s="309"/>
      <c r="J53" s="309"/>
      <c r="K53" s="309"/>
      <c r="L53" s="309"/>
      <c r="M53" s="309"/>
      <c r="N53" s="309"/>
      <c r="O53" s="309"/>
      <c r="P53" s="458"/>
      <c r="Q53" s="309"/>
      <c r="R53" s="309"/>
      <c r="S53" s="309"/>
      <c r="T53" s="309"/>
      <c r="U53" s="309"/>
      <c r="V53" s="458"/>
      <c r="W53" s="309"/>
      <c r="X53" s="461"/>
      <c r="Y53" s="474"/>
      <c r="Z53" s="58">
        <f t="shared" si="0"/>
        <v>180000</v>
      </c>
      <c r="AA53" s="256">
        <v>2940</v>
      </c>
      <c r="AB53" s="40"/>
      <c r="AC53" s="28"/>
      <c r="AD53" s="28"/>
    </row>
    <row r="54" spans="1:30" s="14" customFormat="1" ht="47.25" x14ac:dyDescent="0.2">
      <c r="A54" s="138" t="s">
        <v>1264</v>
      </c>
      <c r="B54" s="145" t="s">
        <v>898</v>
      </c>
      <c r="C54" s="146" t="s">
        <v>249</v>
      </c>
      <c r="D54" s="152" t="s">
        <v>110</v>
      </c>
      <c r="E54" s="152" t="s">
        <v>575</v>
      </c>
      <c r="F54" s="521">
        <v>30000</v>
      </c>
      <c r="G54" s="309"/>
      <c r="H54" s="309"/>
      <c r="I54" s="309"/>
      <c r="J54" s="309"/>
      <c r="K54" s="309"/>
      <c r="L54" s="309"/>
      <c r="M54" s="309"/>
      <c r="N54" s="309"/>
      <c r="O54" s="309"/>
      <c r="P54" s="458"/>
      <c r="Q54" s="309"/>
      <c r="R54" s="309"/>
      <c r="S54" s="309"/>
      <c r="T54" s="309"/>
      <c r="U54" s="309"/>
      <c r="V54" s="458"/>
      <c r="W54" s="309"/>
      <c r="X54" s="461"/>
      <c r="Y54" s="474"/>
      <c r="Z54" s="58">
        <f t="shared" si="0"/>
        <v>30000</v>
      </c>
      <c r="AA54" s="256">
        <v>3900</v>
      </c>
      <c r="AB54" s="40"/>
      <c r="AC54" s="28"/>
      <c r="AD54" s="28"/>
    </row>
    <row r="55" spans="1:30" s="14" customFormat="1" ht="76.5" customHeight="1" x14ac:dyDescent="0.25">
      <c r="A55" s="138" t="s">
        <v>1264</v>
      </c>
      <c r="B55" s="148" t="s">
        <v>956</v>
      </c>
      <c r="C55" s="190" t="s">
        <v>149</v>
      </c>
      <c r="D55" s="152" t="s">
        <v>110</v>
      </c>
      <c r="E55" s="137" t="s">
        <v>575</v>
      </c>
      <c r="F55" s="521">
        <v>2000</v>
      </c>
      <c r="G55" s="309"/>
      <c r="H55" s="309"/>
      <c r="I55" s="309"/>
      <c r="J55" s="309"/>
      <c r="K55" s="309"/>
      <c r="L55" s="309"/>
      <c r="M55" s="309"/>
      <c r="N55" s="309"/>
      <c r="O55" s="309"/>
      <c r="P55" s="458"/>
      <c r="Q55" s="309"/>
      <c r="R55" s="309"/>
      <c r="S55" s="309"/>
      <c r="T55" s="309"/>
      <c r="U55" s="309"/>
      <c r="V55" s="458"/>
      <c r="W55" s="309"/>
      <c r="X55" s="461"/>
      <c r="Y55" s="474"/>
      <c r="Z55" s="58">
        <f t="shared" si="0"/>
        <v>2000</v>
      </c>
      <c r="AA55" s="256">
        <v>22000</v>
      </c>
      <c r="AB55" s="40"/>
      <c r="AC55" s="28"/>
      <c r="AD55" s="28"/>
    </row>
    <row r="56" spans="1:30" s="14" customFormat="1" ht="63" x14ac:dyDescent="0.2">
      <c r="A56" s="138" t="s">
        <v>1264</v>
      </c>
      <c r="B56" s="150" t="s">
        <v>1314</v>
      </c>
      <c r="C56" s="151" t="s">
        <v>1289</v>
      </c>
      <c r="D56" s="151" t="s">
        <v>123</v>
      </c>
      <c r="E56" s="151" t="s">
        <v>1287</v>
      </c>
      <c r="F56" s="521">
        <v>500</v>
      </c>
      <c r="G56" s="309"/>
      <c r="H56" s="309"/>
      <c r="I56" s="309"/>
      <c r="J56" s="309"/>
      <c r="K56" s="309"/>
      <c r="L56" s="309"/>
      <c r="M56" s="309"/>
      <c r="N56" s="309"/>
      <c r="O56" s="309"/>
      <c r="P56" s="458"/>
      <c r="Q56" s="309"/>
      <c r="R56" s="309"/>
      <c r="S56" s="309"/>
      <c r="T56" s="309"/>
      <c r="U56" s="309"/>
      <c r="V56" s="458"/>
      <c r="W56" s="309"/>
      <c r="X56" s="461"/>
      <c r="Y56" s="474"/>
      <c r="Z56" s="58">
        <f t="shared" si="0"/>
        <v>500</v>
      </c>
      <c r="AA56" s="527"/>
      <c r="AB56" s="40"/>
      <c r="AC56" s="28"/>
      <c r="AD56" s="28"/>
    </row>
    <row r="57" spans="1:30" s="531" customFormat="1" ht="63" x14ac:dyDescent="0.2">
      <c r="A57" s="138" t="s">
        <v>1264</v>
      </c>
      <c r="B57" s="150" t="s">
        <v>1314</v>
      </c>
      <c r="C57" s="151" t="s">
        <v>1290</v>
      </c>
      <c r="D57" s="151" t="s">
        <v>123</v>
      </c>
      <c r="E57" s="151" t="s">
        <v>1287</v>
      </c>
      <c r="F57" s="521">
        <v>500</v>
      </c>
      <c r="G57" s="309"/>
      <c r="H57" s="309"/>
      <c r="I57" s="309"/>
      <c r="J57" s="309"/>
      <c r="K57" s="309"/>
      <c r="L57" s="309"/>
      <c r="M57" s="309"/>
      <c r="N57" s="309"/>
      <c r="O57" s="309"/>
      <c r="P57" s="458"/>
      <c r="Q57" s="309"/>
      <c r="R57" s="309"/>
      <c r="S57" s="309"/>
      <c r="T57" s="309"/>
      <c r="U57" s="309"/>
      <c r="V57" s="458"/>
      <c r="W57" s="309"/>
      <c r="X57" s="461"/>
      <c r="Y57" s="474"/>
      <c r="Z57" s="58">
        <f t="shared" si="0"/>
        <v>500</v>
      </c>
      <c r="AA57" s="527"/>
      <c r="AB57" s="40"/>
      <c r="AC57" s="28"/>
      <c r="AD57" s="28"/>
    </row>
    <row r="58" spans="1:30" s="14" customFormat="1" ht="126" x14ac:dyDescent="0.2">
      <c r="A58" s="138" t="s">
        <v>1264</v>
      </c>
      <c r="B58" s="141" t="s">
        <v>1291</v>
      </c>
      <c r="C58" s="142" t="s">
        <v>1292</v>
      </c>
      <c r="D58" s="152" t="s">
        <v>110</v>
      </c>
      <c r="E58" s="137" t="s">
        <v>575</v>
      </c>
      <c r="F58" s="521">
        <v>7000</v>
      </c>
      <c r="G58" s="309"/>
      <c r="H58" s="309"/>
      <c r="I58" s="309"/>
      <c r="J58" s="309"/>
      <c r="K58" s="309"/>
      <c r="L58" s="310"/>
      <c r="M58" s="309"/>
      <c r="N58" s="309"/>
      <c r="O58" s="309"/>
      <c r="P58" s="458"/>
      <c r="Q58" s="309"/>
      <c r="R58" s="309"/>
      <c r="S58" s="309"/>
      <c r="T58" s="309"/>
      <c r="U58" s="309"/>
      <c r="V58" s="458"/>
      <c r="W58" s="309"/>
      <c r="X58" s="461"/>
      <c r="Y58" s="474"/>
      <c r="Z58" s="58">
        <f t="shared" si="0"/>
        <v>7000</v>
      </c>
      <c r="AA58" s="527"/>
      <c r="AB58" s="40"/>
      <c r="AC58" s="28"/>
      <c r="AD58" s="28"/>
    </row>
    <row r="59" spans="1:30" s="14" customFormat="1" ht="27" customHeight="1" x14ac:dyDescent="0.2">
      <c r="A59" s="138" t="s">
        <v>1264</v>
      </c>
      <c r="B59" s="154" t="s">
        <v>545</v>
      </c>
      <c r="C59" s="149" t="s">
        <v>265</v>
      </c>
      <c r="D59" s="140" t="s">
        <v>108</v>
      </c>
      <c r="E59" s="152" t="s">
        <v>572</v>
      </c>
      <c r="F59" s="521">
        <v>3000</v>
      </c>
      <c r="G59" s="309"/>
      <c r="H59" s="309"/>
      <c r="I59" s="309"/>
      <c r="J59" s="309"/>
      <c r="K59" s="309"/>
      <c r="L59" s="309"/>
      <c r="M59" s="309"/>
      <c r="N59" s="309"/>
      <c r="O59" s="309"/>
      <c r="P59" s="458"/>
      <c r="Q59" s="309"/>
      <c r="R59" s="309"/>
      <c r="S59" s="309"/>
      <c r="T59" s="309"/>
      <c r="U59" s="309"/>
      <c r="V59" s="458"/>
      <c r="W59" s="309"/>
      <c r="X59" s="461"/>
      <c r="Y59" s="474"/>
      <c r="Z59" s="58">
        <f t="shared" si="0"/>
        <v>3000</v>
      </c>
      <c r="AA59" s="256">
        <v>23799</v>
      </c>
      <c r="AB59" s="40"/>
      <c r="AC59" s="28"/>
      <c r="AD59" s="28"/>
    </row>
  </sheetData>
  <sheetProtection selectLockedCells="1" selectUnlockedCells="1"/>
  <sortState ref="A2:AD29">
    <sortCondition ref="B2:B29"/>
  </sortState>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B160"/>
  <sheetViews>
    <sheetView tabSelected="1" zoomScale="60" zoomScaleNormal="60" zoomScaleSheetLayoutView="50" workbookViewId="0">
      <selection activeCell="AC3" sqref="AC3"/>
    </sheetView>
  </sheetViews>
  <sheetFormatPr defaultRowHeight="15.75" x14ac:dyDescent="0.25"/>
  <cols>
    <col min="1" max="1" width="7.140625" style="571" customWidth="1"/>
    <col min="2" max="2" width="22.7109375" style="576" customWidth="1"/>
    <col min="3" max="3" width="13.28515625" style="571" customWidth="1"/>
    <col min="4" max="4" width="10.7109375" style="571" customWidth="1"/>
    <col min="5" max="5" width="20.28515625" style="571" customWidth="1"/>
    <col min="6" max="6" width="11.85546875" style="571" customWidth="1"/>
    <col min="7" max="7" width="9.85546875" style="571" customWidth="1"/>
    <col min="8" max="8" width="9" style="571" customWidth="1"/>
    <col min="9" max="9" width="9.140625" style="571" customWidth="1"/>
    <col min="10" max="10" width="9" style="571" customWidth="1"/>
    <col min="11" max="12" width="9.140625" style="571" customWidth="1"/>
    <col min="13" max="13" width="11.140625" style="571" customWidth="1"/>
    <col min="14" max="14" width="9.42578125" style="571" customWidth="1"/>
    <col min="15" max="15" width="8.42578125" style="571" customWidth="1"/>
    <col min="16" max="16" width="11.5703125" style="571" customWidth="1"/>
    <col min="17" max="17" width="11.42578125" style="571" customWidth="1"/>
    <col min="18" max="18" width="8.7109375" style="571" customWidth="1"/>
    <col min="19" max="19" width="9" style="571" customWidth="1"/>
    <col min="20" max="20" width="9.28515625" style="571" customWidth="1"/>
    <col min="21" max="21" width="11.85546875" style="571" customWidth="1"/>
    <col min="22" max="22" width="9.5703125" style="571" customWidth="1"/>
    <col min="23" max="23" width="7.7109375" style="571" customWidth="1"/>
    <col min="24" max="24" width="9.7109375" style="571" customWidth="1"/>
    <col min="25" max="25" width="9.140625" style="571" customWidth="1"/>
    <col min="26" max="26" width="13.42578125" style="571" customWidth="1"/>
    <col min="27" max="27" width="14" style="571" customWidth="1"/>
    <col min="28" max="28" width="12.85546875" style="571" customWidth="1"/>
    <col min="29" max="16384" width="9.140625" style="571"/>
  </cols>
  <sheetData>
    <row r="1" spans="1:28" ht="92.25" customHeight="1" x14ac:dyDescent="0.25">
      <c r="A1" s="853" t="s">
        <v>1710</v>
      </c>
      <c r="B1" s="853"/>
      <c r="C1" s="853"/>
      <c r="D1" s="853"/>
      <c r="E1" s="853"/>
      <c r="F1" s="853"/>
      <c r="G1" s="854"/>
      <c r="H1" s="853"/>
      <c r="I1" s="853"/>
      <c r="J1" s="853"/>
      <c r="K1" s="853"/>
      <c r="L1" s="853"/>
      <c r="M1" s="853"/>
      <c r="N1" s="853"/>
      <c r="O1" s="853"/>
      <c r="P1" s="853"/>
      <c r="Q1" s="853"/>
      <c r="R1" s="853"/>
      <c r="S1" s="853"/>
      <c r="T1" s="853"/>
      <c r="U1" s="853"/>
      <c r="V1" s="853"/>
      <c r="W1" s="853"/>
      <c r="X1" s="853"/>
      <c r="Y1" s="853"/>
      <c r="Z1" s="853"/>
      <c r="AA1" s="853"/>
      <c r="AB1" s="853"/>
    </row>
    <row r="2" spans="1:28" ht="31.5" x14ac:dyDescent="0.25">
      <c r="A2" s="559" t="s">
        <v>248</v>
      </c>
      <c r="B2" s="559" t="s">
        <v>1743</v>
      </c>
      <c r="C2" s="785" t="s">
        <v>254</v>
      </c>
      <c r="D2" s="559" t="s">
        <v>103</v>
      </c>
      <c r="E2" s="559" t="s">
        <v>1824</v>
      </c>
      <c r="F2" s="564" t="s">
        <v>1871</v>
      </c>
      <c r="G2" s="564" t="s">
        <v>1872</v>
      </c>
      <c r="H2" s="559" t="s">
        <v>1750</v>
      </c>
      <c r="I2" s="559" t="s">
        <v>1751</v>
      </c>
      <c r="J2" s="559" t="s">
        <v>1752</v>
      </c>
      <c r="K2" s="559" t="s">
        <v>1813</v>
      </c>
      <c r="L2" s="559" t="s">
        <v>1873</v>
      </c>
      <c r="M2" s="559" t="s">
        <v>219</v>
      </c>
      <c r="N2" s="559" t="s">
        <v>1756</v>
      </c>
      <c r="O2" s="559" t="s">
        <v>1757</v>
      </c>
      <c r="P2" s="559" t="s">
        <v>1874</v>
      </c>
      <c r="Q2" s="559" t="s">
        <v>1875</v>
      </c>
      <c r="R2" s="559" t="s">
        <v>1766</v>
      </c>
      <c r="S2" s="559" t="s">
        <v>1784</v>
      </c>
      <c r="T2" s="559" t="s">
        <v>597</v>
      </c>
      <c r="U2" s="559" t="s">
        <v>1876</v>
      </c>
      <c r="V2" s="559" t="s">
        <v>1878</v>
      </c>
      <c r="W2" s="559" t="s">
        <v>1877</v>
      </c>
      <c r="X2" s="575" t="s">
        <v>1879</v>
      </c>
      <c r="Y2" s="575" t="s">
        <v>1880</v>
      </c>
      <c r="Z2" s="575" t="s">
        <v>1881</v>
      </c>
      <c r="AA2" s="575" t="s">
        <v>596</v>
      </c>
      <c r="AB2" s="575" t="s">
        <v>566</v>
      </c>
    </row>
    <row r="3" spans="1:28" ht="56.25" customHeight="1" x14ac:dyDescent="0.25">
      <c r="A3" s="585">
        <v>1</v>
      </c>
      <c r="B3" s="586" t="s">
        <v>1862</v>
      </c>
      <c r="C3" s="587" t="s">
        <v>106</v>
      </c>
      <c r="D3" s="585" t="s">
        <v>105</v>
      </c>
      <c r="E3" s="588" t="s">
        <v>818</v>
      </c>
      <c r="F3" s="588">
        <v>100</v>
      </c>
      <c r="G3" s="588">
        <v>10</v>
      </c>
      <c r="H3" s="588"/>
      <c r="I3" s="663"/>
      <c r="J3" s="663"/>
      <c r="K3" s="663"/>
      <c r="L3" s="663">
        <v>400</v>
      </c>
      <c r="M3" s="663">
        <v>600</v>
      </c>
      <c r="N3" s="663"/>
      <c r="O3" s="663"/>
      <c r="P3" s="663">
        <v>100</v>
      </c>
      <c r="Q3" s="638">
        <v>20</v>
      </c>
      <c r="R3" s="663"/>
      <c r="S3" s="663"/>
      <c r="T3" s="663"/>
      <c r="U3" s="837">
        <v>200</v>
      </c>
      <c r="V3" s="663">
        <v>100</v>
      </c>
      <c r="W3" s="837"/>
      <c r="X3" s="663"/>
      <c r="Y3" s="663">
        <v>30</v>
      </c>
      <c r="Z3" s="638">
        <v>30</v>
      </c>
      <c r="AA3" s="836">
        <v>150</v>
      </c>
      <c r="AB3" s="589">
        <f t="shared" ref="AB3:AB34" si="0">SUM(F3:AA3)</f>
        <v>1740</v>
      </c>
    </row>
    <row r="4" spans="1:28" ht="33" x14ac:dyDescent="0.25">
      <c r="A4" s="585">
        <v>2</v>
      </c>
      <c r="B4" s="586" t="s">
        <v>107</v>
      </c>
      <c r="C4" s="587" t="s">
        <v>230</v>
      </c>
      <c r="D4" s="585" t="s">
        <v>105</v>
      </c>
      <c r="E4" s="585" t="s">
        <v>817</v>
      </c>
      <c r="F4" s="588"/>
      <c r="G4" s="585"/>
      <c r="H4" s="585"/>
      <c r="I4" s="663"/>
      <c r="J4" s="663"/>
      <c r="K4" s="663"/>
      <c r="L4" s="663"/>
      <c r="M4" s="663"/>
      <c r="N4" s="663"/>
      <c r="O4" s="663"/>
      <c r="P4" s="663"/>
      <c r="Q4" s="638">
        <v>2000</v>
      </c>
      <c r="R4" s="663"/>
      <c r="S4" s="663">
        <v>50</v>
      </c>
      <c r="T4" s="663"/>
      <c r="U4" s="711">
        <v>3000</v>
      </c>
      <c r="V4" s="663">
        <v>250</v>
      </c>
      <c r="W4" s="711"/>
      <c r="X4" s="663"/>
      <c r="Y4" s="663"/>
      <c r="Z4" s="638">
        <v>500</v>
      </c>
      <c r="AA4" s="836"/>
      <c r="AB4" s="589">
        <f t="shared" si="0"/>
        <v>5800</v>
      </c>
    </row>
    <row r="5" spans="1:28" ht="16.5" x14ac:dyDescent="0.25">
      <c r="A5" s="585">
        <v>3</v>
      </c>
      <c r="B5" s="586" t="s">
        <v>107</v>
      </c>
      <c r="C5" s="587" t="s">
        <v>109</v>
      </c>
      <c r="D5" s="585" t="s">
        <v>110</v>
      </c>
      <c r="E5" s="588" t="s">
        <v>574</v>
      </c>
      <c r="F5" s="588"/>
      <c r="G5" s="588"/>
      <c r="H5" s="588">
        <v>20</v>
      </c>
      <c r="I5" s="663"/>
      <c r="J5" s="663"/>
      <c r="K5" s="663"/>
      <c r="L5" s="663"/>
      <c r="M5" s="663"/>
      <c r="N5" s="663"/>
      <c r="O5" s="663"/>
      <c r="P5" s="663"/>
      <c r="Q5" s="638">
        <v>500</v>
      </c>
      <c r="R5" s="663">
        <v>10</v>
      </c>
      <c r="S5" s="663"/>
      <c r="T5" s="663"/>
      <c r="U5" s="638"/>
      <c r="V5" s="663">
        <v>200</v>
      </c>
      <c r="W5" s="638"/>
      <c r="X5" s="663"/>
      <c r="Y5" s="663"/>
      <c r="Z5" s="663"/>
      <c r="AA5" s="592"/>
      <c r="AB5" s="589">
        <f t="shared" si="0"/>
        <v>730</v>
      </c>
    </row>
    <row r="6" spans="1:28" ht="16.5" x14ac:dyDescent="0.25">
      <c r="A6" s="585">
        <v>4</v>
      </c>
      <c r="B6" s="586" t="s">
        <v>107</v>
      </c>
      <c r="C6" s="587" t="s">
        <v>111</v>
      </c>
      <c r="D6" s="585" t="s">
        <v>112</v>
      </c>
      <c r="E6" s="588" t="s">
        <v>574</v>
      </c>
      <c r="F6" s="588"/>
      <c r="G6" s="588"/>
      <c r="H6" s="588"/>
      <c r="I6" s="663"/>
      <c r="J6" s="663"/>
      <c r="K6" s="663"/>
      <c r="L6" s="663"/>
      <c r="M6" s="663"/>
      <c r="N6" s="663"/>
      <c r="O6" s="663"/>
      <c r="P6" s="663"/>
      <c r="Q6" s="638"/>
      <c r="R6" s="663"/>
      <c r="S6" s="663"/>
      <c r="T6" s="663">
        <v>300</v>
      </c>
      <c r="U6" s="638"/>
      <c r="V6" s="663"/>
      <c r="W6" s="638"/>
      <c r="X6" s="663"/>
      <c r="Y6" s="663"/>
      <c r="Z6" s="663"/>
      <c r="AA6" s="592"/>
      <c r="AB6" s="589">
        <f t="shared" si="0"/>
        <v>300</v>
      </c>
    </row>
    <row r="7" spans="1:28" ht="16.5" x14ac:dyDescent="0.25">
      <c r="A7" s="585">
        <v>5</v>
      </c>
      <c r="B7" s="586" t="s">
        <v>107</v>
      </c>
      <c r="C7" s="587" t="s">
        <v>167</v>
      </c>
      <c r="D7" s="585" t="s">
        <v>110</v>
      </c>
      <c r="E7" s="585" t="s">
        <v>143</v>
      </c>
      <c r="F7" s="588">
        <v>500</v>
      </c>
      <c r="G7" s="585"/>
      <c r="H7" s="585"/>
      <c r="I7" s="663"/>
      <c r="J7" s="663"/>
      <c r="K7" s="663"/>
      <c r="L7" s="663"/>
      <c r="M7" s="663"/>
      <c r="N7" s="663"/>
      <c r="O7" s="663"/>
      <c r="P7" s="663"/>
      <c r="Q7" s="638">
        <v>500</v>
      </c>
      <c r="R7" s="663"/>
      <c r="S7" s="663"/>
      <c r="T7" s="663"/>
      <c r="U7" s="638"/>
      <c r="V7" s="663"/>
      <c r="W7" s="638"/>
      <c r="X7" s="663"/>
      <c r="Y7" s="663"/>
      <c r="Z7" s="663"/>
      <c r="AA7" s="592"/>
      <c r="AB7" s="589">
        <f t="shared" si="0"/>
        <v>1000</v>
      </c>
    </row>
    <row r="8" spans="1:28" ht="16.5" x14ac:dyDescent="0.25">
      <c r="A8" s="585">
        <v>6</v>
      </c>
      <c r="B8" s="586" t="s">
        <v>107</v>
      </c>
      <c r="C8" s="587" t="s">
        <v>230</v>
      </c>
      <c r="D8" s="585" t="s">
        <v>564</v>
      </c>
      <c r="E8" s="585" t="s">
        <v>1587</v>
      </c>
      <c r="F8" s="588">
        <v>1000</v>
      </c>
      <c r="G8" s="585"/>
      <c r="H8" s="585"/>
      <c r="I8" s="663"/>
      <c r="J8" s="663"/>
      <c r="K8" s="663"/>
      <c r="L8" s="663"/>
      <c r="M8" s="663"/>
      <c r="N8" s="663"/>
      <c r="O8" s="663"/>
      <c r="P8" s="663"/>
      <c r="Q8" s="638"/>
      <c r="R8" s="663"/>
      <c r="S8" s="663"/>
      <c r="T8" s="663"/>
      <c r="U8" s="638"/>
      <c r="V8" s="663"/>
      <c r="W8" s="638"/>
      <c r="X8" s="663"/>
      <c r="Y8" s="663"/>
      <c r="Z8" s="663"/>
      <c r="AA8" s="836">
        <v>100</v>
      </c>
      <c r="AB8" s="589">
        <f t="shared" si="0"/>
        <v>1100</v>
      </c>
    </row>
    <row r="9" spans="1:28" ht="16.5" x14ac:dyDescent="0.25">
      <c r="A9" s="585">
        <v>8</v>
      </c>
      <c r="B9" s="620" t="s">
        <v>1651</v>
      </c>
      <c r="C9" s="622" t="s">
        <v>113</v>
      </c>
      <c r="D9" s="619" t="s">
        <v>110</v>
      </c>
      <c r="E9" s="619" t="s">
        <v>590</v>
      </c>
      <c r="F9" s="621"/>
      <c r="G9" s="619"/>
      <c r="H9" s="588"/>
      <c r="I9" s="663"/>
      <c r="J9" s="663"/>
      <c r="K9" s="663"/>
      <c r="L9" s="663"/>
      <c r="M9" s="647">
        <v>150000</v>
      </c>
      <c r="N9" s="647"/>
      <c r="O9" s="647"/>
      <c r="P9" s="647"/>
      <c r="Q9" s="638">
        <v>1000</v>
      </c>
      <c r="R9" s="638"/>
      <c r="S9" s="638"/>
      <c r="T9" s="638"/>
      <c r="U9" s="638"/>
      <c r="V9" s="638"/>
      <c r="W9" s="638"/>
      <c r="X9" s="638"/>
      <c r="Y9" s="638"/>
      <c r="Z9" s="638"/>
      <c r="AA9" s="639"/>
      <c r="AB9" s="589">
        <f t="shared" si="0"/>
        <v>151000</v>
      </c>
    </row>
    <row r="10" spans="1:28" ht="16.5" x14ac:dyDescent="0.25">
      <c r="A10" s="585">
        <v>9</v>
      </c>
      <c r="B10" s="593" t="s">
        <v>114</v>
      </c>
      <c r="C10" s="594" t="s">
        <v>125</v>
      </c>
      <c r="D10" s="585" t="s">
        <v>110</v>
      </c>
      <c r="E10" s="594" t="s">
        <v>1739</v>
      </c>
      <c r="F10" s="595"/>
      <c r="G10" s="594"/>
      <c r="H10" s="594"/>
      <c r="I10" s="663">
        <v>2000</v>
      </c>
      <c r="J10" s="663"/>
      <c r="K10" s="663"/>
      <c r="L10" s="663">
        <v>5000</v>
      </c>
      <c r="M10" s="663">
        <v>80000</v>
      </c>
      <c r="N10" s="663"/>
      <c r="O10" s="663"/>
      <c r="P10" s="663"/>
      <c r="Q10" s="638">
        <v>30000</v>
      </c>
      <c r="R10" s="663"/>
      <c r="S10" s="663"/>
      <c r="T10" s="663"/>
      <c r="U10" s="638"/>
      <c r="V10" s="663"/>
      <c r="W10" s="638"/>
      <c r="X10" s="663"/>
      <c r="Y10" s="663"/>
      <c r="Z10" s="663"/>
      <c r="AA10" s="836">
        <v>70000</v>
      </c>
      <c r="AB10" s="589">
        <f t="shared" si="0"/>
        <v>187000</v>
      </c>
    </row>
    <row r="11" spans="1:28" ht="16.5" x14ac:dyDescent="0.25">
      <c r="A11" s="585">
        <v>10</v>
      </c>
      <c r="B11" s="586" t="s">
        <v>1652</v>
      </c>
      <c r="C11" s="587" t="s">
        <v>125</v>
      </c>
      <c r="D11" s="585" t="s">
        <v>115</v>
      </c>
      <c r="E11" s="588" t="s">
        <v>580</v>
      </c>
      <c r="F11" s="588">
        <v>40000</v>
      </c>
      <c r="G11" s="588"/>
      <c r="H11" s="588">
        <v>200</v>
      </c>
      <c r="I11" s="663"/>
      <c r="J11" s="663"/>
      <c r="K11" s="663"/>
      <c r="L11" s="663">
        <v>5000</v>
      </c>
      <c r="M11" s="663"/>
      <c r="N11" s="663"/>
      <c r="O11" s="663"/>
      <c r="P11" s="663"/>
      <c r="Q11" s="638"/>
      <c r="R11" s="663"/>
      <c r="S11" s="663"/>
      <c r="T11" s="663"/>
      <c r="U11" s="638"/>
      <c r="V11" s="663">
        <v>10000</v>
      </c>
      <c r="W11" s="638"/>
      <c r="X11" s="663"/>
      <c r="Y11" s="663"/>
      <c r="Z11" s="663"/>
      <c r="AA11" s="592"/>
      <c r="AB11" s="589">
        <f t="shared" si="0"/>
        <v>55200</v>
      </c>
    </row>
    <row r="12" spans="1:28" ht="16.5" x14ac:dyDescent="0.25">
      <c r="A12" s="585">
        <v>12</v>
      </c>
      <c r="B12" s="697" t="s">
        <v>1010</v>
      </c>
      <c r="C12" s="774" t="s">
        <v>19</v>
      </c>
      <c r="D12" s="585" t="s">
        <v>110</v>
      </c>
      <c r="E12" s="619" t="s">
        <v>575</v>
      </c>
      <c r="F12" s="621"/>
      <c r="G12" s="619"/>
      <c r="H12" s="588"/>
      <c r="I12" s="663"/>
      <c r="J12" s="663"/>
      <c r="K12" s="663"/>
      <c r="L12" s="663"/>
      <c r="M12" s="647"/>
      <c r="N12" s="647"/>
      <c r="O12" s="647"/>
      <c r="P12" s="647"/>
      <c r="Q12" s="647"/>
      <c r="R12" s="647"/>
      <c r="S12" s="838"/>
      <c r="T12" s="663"/>
      <c r="U12" s="647">
        <v>10000</v>
      </c>
      <c r="V12" s="663"/>
      <c r="W12" s="663"/>
      <c r="X12" s="663"/>
      <c r="Y12" s="663"/>
      <c r="Z12" s="663"/>
      <c r="AA12" s="592"/>
      <c r="AB12" s="589">
        <f t="shared" si="0"/>
        <v>10000</v>
      </c>
    </row>
    <row r="13" spans="1:28" ht="16.5" x14ac:dyDescent="0.25">
      <c r="A13" s="585">
        <v>13</v>
      </c>
      <c r="B13" s="586" t="s">
        <v>731</v>
      </c>
      <c r="C13" s="585" t="s">
        <v>125</v>
      </c>
      <c r="D13" s="585" t="s">
        <v>110</v>
      </c>
      <c r="E13" s="588" t="s">
        <v>575</v>
      </c>
      <c r="F13" s="588"/>
      <c r="G13" s="588"/>
      <c r="H13" s="588"/>
      <c r="I13" s="663"/>
      <c r="J13" s="663"/>
      <c r="K13" s="663">
        <v>4000</v>
      </c>
      <c r="L13" s="663">
        <v>3000</v>
      </c>
      <c r="M13" s="663"/>
      <c r="N13" s="663">
        <v>200</v>
      </c>
      <c r="O13" s="663"/>
      <c r="P13" s="663"/>
      <c r="Q13" s="638"/>
      <c r="R13" s="663"/>
      <c r="S13" s="663"/>
      <c r="T13" s="663"/>
      <c r="U13" s="711">
        <v>20000</v>
      </c>
      <c r="V13" s="663"/>
      <c r="W13" s="711"/>
      <c r="X13" s="663"/>
      <c r="Y13" s="663"/>
      <c r="Z13" s="663"/>
      <c r="AA13" s="836">
        <v>4000</v>
      </c>
      <c r="AB13" s="589">
        <f t="shared" si="0"/>
        <v>31200</v>
      </c>
    </row>
    <row r="14" spans="1:28" ht="49.5" x14ac:dyDescent="0.25">
      <c r="A14" s="585">
        <v>14</v>
      </c>
      <c r="B14" s="586" t="s">
        <v>1052</v>
      </c>
      <c r="C14" s="585" t="s">
        <v>119</v>
      </c>
      <c r="D14" s="585" t="s">
        <v>110</v>
      </c>
      <c r="E14" s="585" t="s">
        <v>460</v>
      </c>
      <c r="F14" s="588"/>
      <c r="G14" s="585"/>
      <c r="H14" s="585"/>
      <c r="I14" s="663"/>
      <c r="J14" s="663"/>
      <c r="K14" s="663"/>
      <c r="L14" s="663"/>
      <c r="M14" s="663"/>
      <c r="N14" s="663"/>
      <c r="O14" s="663"/>
      <c r="P14" s="663"/>
      <c r="Q14" s="638">
        <v>1000</v>
      </c>
      <c r="R14" s="663"/>
      <c r="S14" s="663"/>
      <c r="T14" s="663"/>
      <c r="U14" s="638"/>
      <c r="V14" s="663"/>
      <c r="W14" s="638"/>
      <c r="X14" s="663"/>
      <c r="Y14" s="663">
        <v>3000</v>
      </c>
      <c r="Z14" s="663"/>
      <c r="AA14" s="592"/>
      <c r="AB14" s="589">
        <f t="shared" si="0"/>
        <v>4000</v>
      </c>
    </row>
    <row r="15" spans="1:28" ht="16.5" x14ac:dyDescent="0.25">
      <c r="A15" s="585">
        <v>15</v>
      </c>
      <c r="B15" s="586" t="s">
        <v>909</v>
      </c>
      <c r="C15" s="585" t="s">
        <v>117</v>
      </c>
      <c r="D15" s="585" t="s">
        <v>110</v>
      </c>
      <c r="E15" s="588" t="s">
        <v>591</v>
      </c>
      <c r="F15" s="588"/>
      <c r="G15" s="588"/>
      <c r="H15" s="588"/>
      <c r="I15" s="663">
        <v>3000</v>
      </c>
      <c r="J15" s="663"/>
      <c r="K15" s="663"/>
      <c r="L15" s="663"/>
      <c r="M15" s="663"/>
      <c r="N15" s="663"/>
      <c r="O15" s="663"/>
      <c r="P15" s="663"/>
      <c r="Q15" s="638"/>
      <c r="R15" s="663"/>
      <c r="S15" s="663"/>
      <c r="T15" s="663"/>
      <c r="U15" s="638"/>
      <c r="V15" s="663"/>
      <c r="W15" s="638"/>
      <c r="X15" s="663"/>
      <c r="Y15" s="663">
        <v>1000</v>
      </c>
      <c r="Z15" s="638">
        <v>5000</v>
      </c>
      <c r="AA15" s="836">
        <v>14500</v>
      </c>
      <c r="AB15" s="589">
        <f t="shared" si="0"/>
        <v>23500</v>
      </c>
    </row>
    <row r="16" spans="1:28" ht="33" x14ac:dyDescent="0.25">
      <c r="A16" s="585">
        <v>16</v>
      </c>
      <c r="B16" s="586" t="s">
        <v>120</v>
      </c>
      <c r="C16" s="587" t="s">
        <v>121</v>
      </c>
      <c r="D16" s="585" t="s">
        <v>115</v>
      </c>
      <c r="E16" s="588" t="s">
        <v>1830</v>
      </c>
      <c r="F16" s="588"/>
      <c r="G16" s="588"/>
      <c r="H16" s="588">
        <v>500</v>
      </c>
      <c r="I16" s="663">
        <v>3000</v>
      </c>
      <c r="J16" s="663"/>
      <c r="K16" s="663"/>
      <c r="L16" s="663"/>
      <c r="M16" s="663"/>
      <c r="N16" s="663"/>
      <c r="O16" s="663"/>
      <c r="P16" s="663"/>
      <c r="Q16" s="638">
        <v>100000</v>
      </c>
      <c r="R16" s="663">
        <v>500</v>
      </c>
      <c r="S16" s="663"/>
      <c r="T16" s="663"/>
      <c r="U16" s="638"/>
      <c r="V16" s="663"/>
      <c r="W16" s="638"/>
      <c r="X16" s="663"/>
      <c r="Y16" s="663">
        <v>3000</v>
      </c>
      <c r="Z16" s="663"/>
      <c r="AA16" s="592"/>
      <c r="AB16" s="589">
        <f t="shared" si="0"/>
        <v>107000</v>
      </c>
    </row>
    <row r="17" spans="1:28" ht="33" x14ac:dyDescent="0.25">
      <c r="A17" s="585">
        <v>18</v>
      </c>
      <c r="B17" s="586" t="s">
        <v>1622</v>
      </c>
      <c r="C17" s="585" t="s">
        <v>170</v>
      </c>
      <c r="D17" s="585" t="s">
        <v>110</v>
      </c>
      <c r="E17" s="585" t="s">
        <v>831</v>
      </c>
      <c r="F17" s="588"/>
      <c r="G17" s="585"/>
      <c r="H17" s="585"/>
      <c r="I17" s="663"/>
      <c r="J17" s="663">
        <v>30000</v>
      </c>
      <c r="K17" s="663"/>
      <c r="L17" s="663"/>
      <c r="M17" s="663"/>
      <c r="N17" s="663"/>
      <c r="O17" s="663"/>
      <c r="P17" s="663">
        <v>30000</v>
      </c>
      <c r="Q17" s="638">
        <v>200000</v>
      </c>
      <c r="R17" s="663"/>
      <c r="S17" s="663"/>
      <c r="T17" s="663"/>
      <c r="U17" s="638"/>
      <c r="V17" s="663"/>
      <c r="W17" s="638"/>
      <c r="X17" s="663"/>
      <c r="Y17" s="663">
        <v>3000</v>
      </c>
      <c r="Z17" s="663"/>
      <c r="AA17" s="592"/>
      <c r="AB17" s="589">
        <f t="shared" si="0"/>
        <v>263000</v>
      </c>
    </row>
    <row r="18" spans="1:28" ht="16.5" x14ac:dyDescent="0.25">
      <c r="A18" s="585">
        <v>20</v>
      </c>
      <c r="B18" s="586" t="s">
        <v>231</v>
      </c>
      <c r="C18" s="587" t="s">
        <v>109</v>
      </c>
      <c r="D18" s="585" t="s">
        <v>232</v>
      </c>
      <c r="E18" s="588" t="s">
        <v>586</v>
      </c>
      <c r="F18" s="588"/>
      <c r="G18" s="588">
        <v>5</v>
      </c>
      <c r="H18" s="588"/>
      <c r="I18" s="663"/>
      <c r="J18" s="663"/>
      <c r="K18" s="663"/>
      <c r="L18" s="663">
        <v>20</v>
      </c>
      <c r="M18" s="663">
        <v>30</v>
      </c>
      <c r="N18" s="663"/>
      <c r="O18" s="663"/>
      <c r="P18" s="663">
        <v>18</v>
      </c>
      <c r="Q18" s="638">
        <v>10</v>
      </c>
      <c r="R18" s="663"/>
      <c r="S18" s="663"/>
      <c r="T18" s="663"/>
      <c r="U18" s="711">
        <v>100</v>
      </c>
      <c r="V18" s="663">
        <v>200</v>
      </c>
      <c r="W18" s="711"/>
      <c r="X18" s="663"/>
      <c r="Y18" s="663"/>
      <c r="Z18" s="663"/>
      <c r="AA18" s="836">
        <v>12</v>
      </c>
      <c r="AB18" s="589">
        <f t="shared" si="0"/>
        <v>395</v>
      </c>
    </row>
    <row r="19" spans="1:28" ht="16.5" x14ac:dyDescent="0.25">
      <c r="A19" s="585">
        <v>21</v>
      </c>
      <c r="B19" s="586" t="s">
        <v>128</v>
      </c>
      <c r="C19" s="587" t="s">
        <v>119</v>
      </c>
      <c r="D19" s="585" t="s">
        <v>110</v>
      </c>
      <c r="E19" s="588" t="s">
        <v>575</v>
      </c>
      <c r="F19" s="588"/>
      <c r="G19" s="588"/>
      <c r="H19" s="588"/>
      <c r="I19" s="663">
        <v>2000</v>
      </c>
      <c r="J19" s="663"/>
      <c r="K19" s="663"/>
      <c r="L19" s="663"/>
      <c r="M19" s="663"/>
      <c r="N19" s="663">
        <v>20</v>
      </c>
      <c r="O19" s="663"/>
      <c r="P19" s="663"/>
      <c r="Q19" s="638"/>
      <c r="R19" s="663"/>
      <c r="S19" s="663"/>
      <c r="T19" s="663"/>
      <c r="U19" s="638"/>
      <c r="V19" s="663"/>
      <c r="W19" s="638"/>
      <c r="X19" s="663"/>
      <c r="Y19" s="663"/>
      <c r="Z19" s="663"/>
      <c r="AA19" s="592"/>
      <c r="AB19" s="589">
        <f t="shared" si="0"/>
        <v>2020</v>
      </c>
    </row>
    <row r="20" spans="1:28" ht="33" x14ac:dyDescent="0.25">
      <c r="A20" s="585">
        <v>22</v>
      </c>
      <c r="B20" s="586" t="s">
        <v>1629</v>
      </c>
      <c r="C20" s="587" t="s">
        <v>486</v>
      </c>
      <c r="D20" s="585" t="s">
        <v>110</v>
      </c>
      <c r="E20" s="585" t="s">
        <v>575</v>
      </c>
      <c r="F20" s="588"/>
      <c r="G20" s="588">
        <v>20000</v>
      </c>
      <c r="H20" s="585"/>
      <c r="I20" s="663"/>
      <c r="J20" s="663"/>
      <c r="K20" s="663"/>
      <c r="L20" s="663"/>
      <c r="M20" s="663"/>
      <c r="N20" s="663"/>
      <c r="O20" s="663"/>
      <c r="P20" s="663">
        <v>30000</v>
      </c>
      <c r="Q20" s="638"/>
      <c r="R20" s="663"/>
      <c r="S20" s="663"/>
      <c r="T20" s="663">
        <v>50000</v>
      </c>
      <c r="U20" s="711">
        <v>120000</v>
      </c>
      <c r="V20" s="663"/>
      <c r="W20" s="711"/>
      <c r="X20" s="663"/>
      <c r="Y20" s="663">
        <v>30000</v>
      </c>
      <c r="Z20" s="663"/>
      <c r="AA20" s="836">
        <v>5000</v>
      </c>
      <c r="AB20" s="589">
        <f t="shared" si="0"/>
        <v>255000</v>
      </c>
    </row>
    <row r="21" spans="1:28" ht="33" x14ac:dyDescent="0.25">
      <c r="A21" s="585">
        <v>23</v>
      </c>
      <c r="B21" s="586" t="s">
        <v>936</v>
      </c>
      <c r="C21" s="587" t="s">
        <v>863</v>
      </c>
      <c r="D21" s="585" t="s">
        <v>110</v>
      </c>
      <c r="E21" s="588" t="s">
        <v>591</v>
      </c>
      <c r="F21" s="588"/>
      <c r="G21" s="588"/>
      <c r="H21" s="588"/>
      <c r="I21" s="663"/>
      <c r="J21" s="663"/>
      <c r="K21" s="663"/>
      <c r="L21" s="663"/>
      <c r="M21" s="663">
        <v>96000</v>
      </c>
      <c r="N21" s="663"/>
      <c r="O21" s="663"/>
      <c r="P21" s="663">
        <v>12000</v>
      </c>
      <c r="Q21" s="638">
        <v>2000</v>
      </c>
      <c r="R21" s="663"/>
      <c r="S21" s="663"/>
      <c r="T21" s="663"/>
      <c r="U21" s="711">
        <v>30000</v>
      </c>
      <c r="V21" s="663"/>
      <c r="W21" s="711"/>
      <c r="X21" s="663"/>
      <c r="Y21" s="663"/>
      <c r="Z21" s="638">
        <v>30000</v>
      </c>
      <c r="AA21" s="836">
        <v>5000</v>
      </c>
      <c r="AB21" s="589">
        <f t="shared" si="0"/>
        <v>175000</v>
      </c>
    </row>
    <row r="22" spans="1:28" ht="33" x14ac:dyDescent="0.25">
      <c r="A22" s="585">
        <v>24</v>
      </c>
      <c r="B22" s="586" t="s">
        <v>1628</v>
      </c>
      <c r="C22" s="585" t="s">
        <v>1606</v>
      </c>
      <c r="D22" s="585" t="s">
        <v>112</v>
      </c>
      <c r="E22" s="585" t="s">
        <v>575</v>
      </c>
      <c r="F22" s="588"/>
      <c r="G22" s="588">
        <v>3000</v>
      </c>
      <c r="H22" s="585"/>
      <c r="I22" s="663"/>
      <c r="J22" s="663"/>
      <c r="K22" s="663"/>
      <c r="L22" s="663"/>
      <c r="M22" s="663"/>
      <c r="N22" s="663"/>
      <c r="O22" s="663"/>
      <c r="P22" s="663"/>
      <c r="Q22" s="638"/>
      <c r="R22" s="663"/>
      <c r="S22" s="663"/>
      <c r="T22" s="663"/>
      <c r="U22" s="638"/>
      <c r="V22" s="663"/>
      <c r="W22" s="638"/>
      <c r="X22" s="663"/>
      <c r="Y22" s="663">
        <v>9000</v>
      </c>
      <c r="Z22" s="663"/>
      <c r="AA22" s="592"/>
      <c r="AB22" s="589">
        <f t="shared" si="0"/>
        <v>12000</v>
      </c>
    </row>
    <row r="23" spans="1:28" ht="33" x14ac:dyDescent="0.25">
      <c r="A23" s="585">
        <v>26</v>
      </c>
      <c r="B23" s="767" t="s">
        <v>1630</v>
      </c>
      <c r="C23" s="601" t="s">
        <v>1826</v>
      </c>
      <c r="D23" s="601" t="s">
        <v>123</v>
      </c>
      <c r="E23" s="610" t="s">
        <v>952</v>
      </c>
      <c r="F23" s="610">
        <v>2000</v>
      </c>
      <c r="G23" s="610"/>
      <c r="H23" s="610"/>
      <c r="I23" s="663"/>
      <c r="J23" s="663"/>
      <c r="K23" s="663"/>
      <c r="L23" s="663">
        <v>200</v>
      </c>
      <c r="M23" s="663"/>
      <c r="N23" s="663"/>
      <c r="O23" s="663"/>
      <c r="P23" s="663"/>
      <c r="Q23" s="638"/>
      <c r="R23" s="663"/>
      <c r="S23" s="663"/>
      <c r="T23" s="663"/>
      <c r="U23" s="638"/>
      <c r="V23" s="663"/>
      <c r="W23" s="638"/>
      <c r="X23" s="663"/>
      <c r="Y23" s="663"/>
      <c r="Z23" s="663"/>
      <c r="AA23" s="592"/>
      <c r="AB23" s="589">
        <f t="shared" si="0"/>
        <v>2200</v>
      </c>
    </row>
    <row r="24" spans="1:28" ht="16.5" x14ac:dyDescent="0.25">
      <c r="A24" s="585">
        <v>27</v>
      </c>
      <c r="B24" s="586" t="s">
        <v>741</v>
      </c>
      <c r="C24" s="587" t="s">
        <v>119</v>
      </c>
      <c r="D24" s="585" t="s">
        <v>110</v>
      </c>
      <c r="E24" s="585" t="s">
        <v>575</v>
      </c>
      <c r="F24" s="588"/>
      <c r="G24" s="585"/>
      <c r="H24" s="585"/>
      <c r="I24" s="663">
        <v>3000</v>
      </c>
      <c r="J24" s="663"/>
      <c r="K24" s="663"/>
      <c r="L24" s="663"/>
      <c r="M24" s="663"/>
      <c r="N24" s="663"/>
      <c r="O24" s="663"/>
      <c r="P24" s="663"/>
      <c r="Q24" s="638"/>
      <c r="R24" s="663"/>
      <c r="S24" s="663"/>
      <c r="T24" s="663"/>
      <c r="U24" s="638"/>
      <c r="V24" s="663"/>
      <c r="W24" s="638"/>
      <c r="X24" s="663">
        <v>50000</v>
      </c>
      <c r="Y24" s="663">
        <v>20000</v>
      </c>
      <c r="Z24" s="663"/>
      <c r="AA24" s="592"/>
      <c r="AB24" s="589">
        <f t="shared" si="0"/>
        <v>73000</v>
      </c>
    </row>
    <row r="25" spans="1:28" ht="16.5" x14ac:dyDescent="0.25">
      <c r="A25" s="585">
        <v>29</v>
      </c>
      <c r="B25" s="586" t="s">
        <v>1631</v>
      </c>
      <c r="C25" s="599" t="s">
        <v>1265</v>
      </c>
      <c r="D25" s="614" t="s">
        <v>110</v>
      </c>
      <c r="E25" s="588" t="s">
        <v>575</v>
      </c>
      <c r="F25" s="588"/>
      <c r="G25" s="588"/>
      <c r="H25" s="588"/>
      <c r="I25" s="663">
        <v>1000</v>
      </c>
      <c r="J25" s="663"/>
      <c r="K25" s="663"/>
      <c r="L25" s="663"/>
      <c r="M25" s="663"/>
      <c r="N25" s="663"/>
      <c r="O25" s="663"/>
      <c r="P25" s="663"/>
      <c r="Q25" s="638">
        <v>30000</v>
      </c>
      <c r="R25" s="663"/>
      <c r="S25" s="663"/>
      <c r="T25" s="663"/>
      <c r="U25" s="711">
        <v>30000</v>
      </c>
      <c r="V25" s="663"/>
      <c r="W25" s="711"/>
      <c r="X25" s="663"/>
      <c r="Y25" s="663">
        <v>6000</v>
      </c>
      <c r="Z25" s="638">
        <v>60000</v>
      </c>
      <c r="AA25" s="836">
        <v>40000</v>
      </c>
      <c r="AB25" s="589">
        <f t="shared" si="0"/>
        <v>167000</v>
      </c>
    </row>
    <row r="26" spans="1:28" ht="16.5" x14ac:dyDescent="0.25">
      <c r="A26" s="585">
        <v>30</v>
      </c>
      <c r="B26" s="600" t="s">
        <v>1077</v>
      </c>
      <c r="C26" s="602">
        <v>1E-4</v>
      </c>
      <c r="D26" s="585" t="s">
        <v>123</v>
      </c>
      <c r="E26" s="588" t="s">
        <v>1312</v>
      </c>
      <c r="F26" s="588"/>
      <c r="G26" s="588"/>
      <c r="H26" s="588"/>
      <c r="I26" s="663"/>
      <c r="J26" s="663"/>
      <c r="K26" s="663"/>
      <c r="L26" s="663"/>
      <c r="M26" s="663"/>
      <c r="N26" s="663"/>
      <c r="O26" s="663"/>
      <c r="P26" s="663"/>
      <c r="Q26" s="638"/>
      <c r="R26" s="663"/>
      <c r="S26" s="663">
        <v>50</v>
      </c>
      <c r="T26" s="663"/>
      <c r="U26" s="638"/>
      <c r="V26" s="663"/>
      <c r="W26" s="638"/>
      <c r="X26" s="663"/>
      <c r="Y26" s="663"/>
      <c r="Z26" s="663"/>
      <c r="AA26" s="592"/>
      <c r="AB26" s="589">
        <f t="shared" si="0"/>
        <v>50</v>
      </c>
    </row>
    <row r="27" spans="1:28" ht="16.5" x14ac:dyDescent="0.25">
      <c r="A27" s="585">
        <v>31</v>
      </c>
      <c r="B27" s="612" t="s">
        <v>287</v>
      </c>
      <c r="C27" s="613" t="s">
        <v>8</v>
      </c>
      <c r="D27" s="614" t="s">
        <v>112</v>
      </c>
      <c r="E27" s="588" t="s">
        <v>575</v>
      </c>
      <c r="F27" s="588"/>
      <c r="G27" s="588"/>
      <c r="H27" s="588"/>
      <c r="I27" s="663"/>
      <c r="J27" s="663"/>
      <c r="K27" s="663"/>
      <c r="L27" s="663"/>
      <c r="M27" s="663">
        <v>15000</v>
      </c>
      <c r="N27" s="663"/>
      <c r="O27" s="663"/>
      <c r="P27" s="663"/>
      <c r="Q27" s="638"/>
      <c r="R27" s="663"/>
      <c r="S27" s="663"/>
      <c r="T27" s="663"/>
      <c r="U27" s="638"/>
      <c r="V27" s="663"/>
      <c r="W27" s="638"/>
      <c r="X27" s="663"/>
      <c r="Y27" s="663"/>
      <c r="Z27" s="663"/>
      <c r="AA27" s="836">
        <v>10000</v>
      </c>
      <c r="AB27" s="589">
        <f t="shared" si="0"/>
        <v>25000</v>
      </c>
    </row>
    <row r="28" spans="1:28" ht="16.5" x14ac:dyDescent="0.25">
      <c r="A28" s="585">
        <v>34</v>
      </c>
      <c r="B28" s="600" t="s">
        <v>1624</v>
      </c>
      <c r="C28" s="585" t="s">
        <v>1078</v>
      </c>
      <c r="D28" s="585" t="s">
        <v>123</v>
      </c>
      <c r="E28" s="786" t="s">
        <v>578</v>
      </c>
      <c r="F28" s="786"/>
      <c r="G28" s="786"/>
      <c r="H28" s="786"/>
      <c r="I28" s="663"/>
      <c r="J28" s="663"/>
      <c r="K28" s="663"/>
      <c r="L28" s="663"/>
      <c r="M28" s="663"/>
      <c r="N28" s="663"/>
      <c r="O28" s="663"/>
      <c r="P28" s="663"/>
      <c r="Q28" s="638"/>
      <c r="R28" s="663"/>
      <c r="S28" s="663">
        <v>100</v>
      </c>
      <c r="T28" s="663"/>
      <c r="U28" s="638"/>
      <c r="V28" s="663"/>
      <c r="W28" s="638"/>
      <c r="X28" s="663"/>
      <c r="Y28" s="663"/>
      <c r="Z28" s="663"/>
      <c r="AA28" s="592"/>
      <c r="AB28" s="589">
        <f t="shared" si="0"/>
        <v>100</v>
      </c>
    </row>
    <row r="29" spans="1:28" s="572" customFormat="1" ht="49.5" x14ac:dyDescent="0.25">
      <c r="A29" s="585">
        <v>35</v>
      </c>
      <c r="B29" s="787" t="s">
        <v>1632</v>
      </c>
      <c r="C29" s="585" t="s">
        <v>1080</v>
      </c>
      <c r="D29" s="585" t="s">
        <v>123</v>
      </c>
      <c r="E29" s="786" t="s">
        <v>578</v>
      </c>
      <c r="F29" s="786"/>
      <c r="G29" s="786"/>
      <c r="H29" s="786"/>
      <c r="I29" s="663"/>
      <c r="J29" s="663"/>
      <c r="K29" s="663"/>
      <c r="L29" s="663"/>
      <c r="M29" s="663"/>
      <c r="N29" s="663"/>
      <c r="O29" s="663"/>
      <c r="P29" s="663"/>
      <c r="Q29" s="638"/>
      <c r="R29" s="663"/>
      <c r="S29" s="663">
        <v>50</v>
      </c>
      <c r="T29" s="663"/>
      <c r="U29" s="638"/>
      <c r="V29" s="663"/>
      <c r="W29" s="638"/>
      <c r="X29" s="663"/>
      <c r="Y29" s="663"/>
      <c r="Z29" s="663"/>
      <c r="AA29" s="592"/>
      <c r="AB29" s="589">
        <f t="shared" si="0"/>
        <v>50</v>
      </c>
    </row>
    <row r="30" spans="1:28" ht="33" x14ac:dyDescent="0.25">
      <c r="A30" s="585">
        <v>36</v>
      </c>
      <c r="B30" s="586" t="s">
        <v>1623</v>
      </c>
      <c r="C30" s="788">
        <v>0.01</v>
      </c>
      <c r="D30" s="585" t="s">
        <v>123</v>
      </c>
      <c r="E30" s="585" t="s">
        <v>1648</v>
      </c>
      <c r="F30" s="588"/>
      <c r="G30" s="585"/>
      <c r="H30" s="585"/>
      <c r="I30" s="663"/>
      <c r="J30" s="663"/>
      <c r="K30" s="663"/>
      <c r="L30" s="663"/>
      <c r="M30" s="663"/>
      <c r="N30" s="663"/>
      <c r="O30" s="663"/>
      <c r="P30" s="663"/>
      <c r="Q30" s="638"/>
      <c r="R30" s="663"/>
      <c r="S30" s="663">
        <v>1200</v>
      </c>
      <c r="T30" s="663"/>
      <c r="U30" s="638"/>
      <c r="V30" s="663"/>
      <c r="W30" s="638"/>
      <c r="X30" s="663"/>
      <c r="Y30" s="663"/>
      <c r="Z30" s="663"/>
      <c r="AA30" s="592"/>
      <c r="AB30" s="589">
        <f t="shared" si="0"/>
        <v>1200</v>
      </c>
    </row>
    <row r="31" spans="1:28" ht="33" x14ac:dyDescent="0.25">
      <c r="A31" s="585">
        <v>37</v>
      </c>
      <c r="B31" s="586" t="s">
        <v>1633</v>
      </c>
      <c r="C31" s="587" t="s">
        <v>1009</v>
      </c>
      <c r="D31" s="585" t="s">
        <v>123</v>
      </c>
      <c r="E31" s="585" t="s">
        <v>578</v>
      </c>
      <c r="F31" s="588"/>
      <c r="G31" s="585"/>
      <c r="H31" s="585"/>
      <c r="I31" s="663"/>
      <c r="J31" s="663"/>
      <c r="K31" s="663"/>
      <c r="L31" s="663"/>
      <c r="M31" s="663"/>
      <c r="N31" s="663"/>
      <c r="O31" s="663"/>
      <c r="P31" s="663"/>
      <c r="Q31" s="638"/>
      <c r="R31" s="663"/>
      <c r="S31" s="663">
        <v>1000</v>
      </c>
      <c r="T31" s="663"/>
      <c r="U31" s="638"/>
      <c r="V31" s="663"/>
      <c r="W31" s="638"/>
      <c r="X31" s="663"/>
      <c r="Y31" s="663"/>
      <c r="Z31" s="663"/>
      <c r="AA31" s="592"/>
      <c r="AB31" s="589">
        <f t="shared" si="0"/>
        <v>1000</v>
      </c>
    </row>
    <row r="32" spans="1:28" ht="33" x14ac:dyDescent="0.25">
      <c r="A32" s="585">
        <v>38</v>
      </c>
      <c r="B32" s="586" t="s">
        <v>245</v>
      </c>
      <c r="C32" s="587" t="s">
        <v>1331</v>
      </c>
      <c r="D32" s="585" t="s">
        <v>1329</v>
      </c>
      <c r="E32" s="585" t="s">
        <v>1330</v>
      </c>
      <c r="F32" s="588"/>
      <c r="G32" s="585"/>
      <c r="H32" s="585"/>
      <c r="I32" s="663"/>
      <c r="J32" s="663">
        <v>50</v>
      </c>
      <c r="K32" s="663"/>
      <c r="L32" s="663"/>
      <c r="M32" s="663"/>
      <c r="N32" s="663"/>
      <c r="O32" s="663"/>
      <c r="P32" s="663"/>
      <c r="Q32" s="638">
        <v>10000</v>
      </c>
      <c r="R32" s="663"/>
      <c r="S32" s="663"/>
      <c r="T32" s="663"/>
      <c r="U32" s="638"/>
      <c r="V32" s="663"/>
      <c r="W32" s="638"/>
      <c r="X32" s="663"/>
      <c r="Y32" s="663"/>
      <c r="Z32" s="663"/>
      <c r="AA32" s="592"/>
      <c r="AB32" s="589">
        <f t="shared" si="0"/>
        <v>10050</v>
      </c>
    </row>
    <row r="33" spans="1:28" ht="49.5" x14ac:dyDescent="0.25">
      <c r="A33" s="585">
        <v>39</v>
      </c>
      <c r="B33" s="620" t="s">
        <v>1634</v>
      </c>
      <c r="C33" s="619" t="s">
        <v>877</v>
      </c>
      <c r="D33" s="619" t="s">
        <v>108</v>
      </c>
      <c r="E33" s="619" t="s">
        <v>1761</v>
      </c>
      <c r="F33" s="621"/>
      <c r="G33" s="619"/>
      <c r="H33" s="588"/>
      <c r="I33" s="663"/>
      <c r="J33" s="663"/>
      <c r="K33" s="663"/>
      <c r="L33" s="663"/>
      <c r="M33" s="647"/>
      <c r="N33" s="647"/>
      <c r="O33" s="647"/>
      <c r="P33" s="647"/>
      <c r="Q33" s="638">
        <v>500</v>
      </c>
      <c r="R33" s="638"/>
      <c r="S33" s="638"/>
      <c r="T33" s="638"/>
      <c r="U33" s="638"/>
      <c r="V33" s="638"/>
      <c r="W33" s="638"/>
      <c r="X33" s="638"/>
      <c r="Y33" s="638"/>
      <c r="Z33" s="638"/>
      <c r="AA33" s="639"/>
      <c r="AB33" s="589">
        <f t="shared" si="0"/>
        <v>500</v>
      </c>
    </row>
    <row r="34" spans="1:28" ht="16.5" x14ac:dyDescent="0.25">
      <c r="A34" s="585">
        <v>40</v>
      </c>
      <c r="B34" s="597" t="s">
        <v>1685</v>
      </c>
      <c r="C34" s="598" t="s">
        <v>126</v>
      </c>
      <c r="D34" s="599" t="s">
        <v>108</v>
      </c>
      <c r="E34" s="598" t="s">
        <v>576</v>
      </c>
      <c r="F34" s="588"/>
      <c r="G34" s="598"/>
      <c r="H34" s="598"/>
      <c r="I34" s="663"/>
      <c r="J34" s="663"/>
      <c r="K34" s="663"/>
      <c r="L34" s="663">
        <v>100</v>
      </c>
      <c r="M34" s="663"/>
      <c r="N34" s="663"/>
      <c r="O34" s="663"/>
      <c r="P34" s="663"/>
      <c r="Q34" s="638"/>
      <c r="R34" s="663"/>
      <c r="S34" s="663"/>
      <c r="T34" s="663"/>
      <c r="U34" s="638"/>
      <c r="V34" s="663"/>
      <c r="W34" s="638"/>
      <c r="X34" s="663"/>
      <c r="Y34" s="663"/>
      <c r="Z34" s="663"/>
      <c r="AA34" s="592"/>
      <c r="AB34" s="589">
        <f t="shared" si="0"/>
        <v>100</v>
      </c>
    </row>
    <row r="35" spans="1:28" ht="33" x14ac:dyDescent="0.25">
      <c r="A35" s="585">
        <v>42</v>
      </c>
      <c r="B35" s="767" t="s">
        <v>859</v>
      </c>
      <c r="C35" s="601" t="s">
        <v>111</v>
      </c>
      <c r="D35" s="588" t="s">
        <v>110</v>
      </c>
      <c r="E35" s="585" t="s">
        <v>1831</v>
      </c>
      <c r="F35" s="588">
        <v>5000</v>
      </c>
      <c r="G35" s="585"/>
      <c r="H35" s="585">
        <v>300</v>
      </c>
      <c r="I35" s="663"/>
      <c r="J35" s="663"/>
      <c r="K35" s="663"/>
      <c r="L35" s="663"/>
      <c r="M35" s="663"/>
      <c r="N35" s="663"/>
      <c r="O35" s="663"/>
      <c r="P35" s="663"/>
      <c r="Q35" s="638">
        <v>40000</v>
      </c>
      <c r="R35" s="663"/>
      <c r="S35" s="663"/>
      <c r="T35" s="663"/>
      <c r="U35" s="711">
        <v>100000</v>
      </c>
      <c r="V35" s="663"/>
      <c r="W35" s="711"/>
      <c r="X35" s="663"/>
      <c r="Y35" s="663"/>
      <c r="Z35" s="638">
        <v>60000</v>
      </c>
      <c r="AA35" s="836">
        <v>50000</v>
      </c>
      <c r="AB35" s="589">
        <f t="shared" ref="AB35:AB66" si="1">SUM(F35:AA35)</f>
        <v>255300</v>
      </c>
    </row>
    <row r="36" spans="1:28" ht="16.5" x14ac:dyDescent="0.25">
      <c r="A36" s="585">
        <v>44</v>
      </c>
      <c r="B36" s="620" t="s">
        <v>898</v>
      </c>
      <c r="C36" s="619" t="s">
        <v>249</v>
      </c>
      <c r="D36" s="619" t="s">
        <v>110</v>
      </c>
      <c r="E36" s="619" t="s">
        <v>575</v>
      </c>
      <c r="F36" s="621"/>
      <c r="G36" s="619"/>
      <c r="H36" s="588"/>
      <c r="I36" s="663"/>
      <c r="J36" s="663"/>
      <c r="K36" s="663"/>
      <c r="L36" s="663"/>
      <c r="M36" s="647"/>
      <c r="N36" s="647"/>
      <c r="O36" s="647"/>
      <c r="P36" s="647"/>
      <c r="Q36" s="647"/>
      <c r="R36" s="647"/>
      <c r="S36" s="838"/>
      <c r="T36" s="663"/>
      <c r="U36" s="837">
        <v>30000</v>
      </c>
      <c r="V36" s="663"/>
      <c r="W36" s="663"/>
      <c r="X36" s="663"/>
      <c r="Y36" s="663"/>
      <c r="Z36" s="663"/>
      <c r="AA36" s="592"/>
      <c r="AB36" s="589">
        <f t="shared" si="1"/>
        <v>30000</v>
      </c>
    </row>
    <row r="37" spans="1:28" ht="16.5" x14ac:dyDescent="0.25">
      <c r="A37" s="585">
        <v>45</v>
      </c>
      <c r="B37" s="586" t="s">
        <v>233</v>
      </c>
      <c r="C37" s="587" t="s">
        <v>179</v>
      </c>
      <c r="D37" s="585" t="s">
        <v>123</v>
      </c>
      <c r="E37" s="585" t="s">
        <v>584</v>
      </c>
      <c r="F37" s="588">
        <v>20</v>
      </c>
      <c r="G37" s="588">
        <v>5</v>
      </c>
      <c r="H37" s="585"/>
      <c r="I37" s="663"/>
      <c r="J37" s="663"/>
      <c r="K37" s="663"/>
      <c r="L37" s="663"/>
      <c r="M37" s="663"/>
      <c r="N37" s="663"/>
      <c r="O37" s="663"/>
      <c r="P37" s="663"/>
      <c r="Q37" s="638">
        <v>120</v>
      </c>
      <c r="R37" s="663"/>
      <c r="S37" s="663"/>
      <c r="T37" s="663">
        <v>60</v>
      </c>
      <c r="U37" s="711">
        <v>100</v>
      </c>
      <c r="V37" s="663">
        <v>120</v>
      </c>
      <c r="W37" s="711"/>
      <c r="X37" s="663"/>
      <c r="Y37" s="663"/>
      <c r="Z37" s="638">
        <v>15</v>
      </c>
      <c r="AA37" s="836">
        <v>10</v>
      </c>
      <c r="AB37" s="589">
        <f t="shared" si="1"/>
        <v>450</v>
      </c>
    </row>
    <row r="38" spans="1:28" ht="16.5" x14ac:dyDescent="0.25">
      <c r="A38" s="585">
        <v>47</v>
      </c>
      <c r="B38" s="600" t="s">
        <v>1793</v>
      </c>
      <c r="C38" s="601" t="s">
        <v>125</v>
      </c>
      <c r="D38" s="585" t="s">
        <v>110</v>
      </c>
      <c r="E38" s="588" t="s">
        <v>575</v>
      </c>
      <c r="F38" s="588"/>
      <c r="G38" s="588">
        <v>5000</v>
      </c>
      <c r="H38" s="588"/>
      <c r="I38" s="663"/>
      <c r="J38" s="663"/>
      <c r="K38" s="663"/>
      <c r="L38" s="663">
        <v>10000</v>
      </c>
      <c r="M38" s="663"/>
      <c r="N38" s="663"/>
      <c r="O38" s="663"/>
      <c r="P38" s="663"/>
      <c r="Q38" s="638"/>
      <c r="R38" s="663"/>
      <c r="S38" s="663"/>
      <c r="T38" s="663"/>
      <c r="U38" s="638"/>
      <c r="V38" s="663"/>
      <c r="W38" s="638"/>
      <c r="X38" s="663"/>
      <c r="Y38" s="663"/>
      <c r="Z38" s="663"/>
      <c r="AA38" s="592"/>
      <c r="AB38" s="589">
        <f t="shared" si="1"/>
        <v>15000</v>
      </c>
    </row>
    <row r="39" spans="1:28" ht="16.5" x14ac:dyDescent="0.25">
      <c r="A39" s="585">
        <v>48</v>
      </c>
      <c r="B39" s="586" t="s">
        <v>292</v>
      </c>
      <c r="C39" s="587" t="s">
        <v>113</v>
      </c>
      <c r="D39" s="585" t="s">
        <v>110</v>
      </c>
      <c r="E39" s="585" t="s">
        <v>575</v>
      </c>
      <c r="F39" s="588">
        <v>50000</v>
      </c>
      <c r="G39" s="585"/>
      <c r="H39" s="585"/>
      <c r="I39" s="663"/>
      <c r="J39" s="663"/>
      <c r="K39" s="663">
        <v>20000</v>
      </c>
      <c r="L39" s="663"/>
      <c r="M39" s="663"/>
      <c r="N39" s="663"/>
      <c r="O39" s="663">
        <v>5000</v>
      </c>
      <c r="P39" s="663"/>
      <c r="Q39" s="638"/>
      <c r="R39" s="663"/>
      <c r="S39" s="663"/>
      <c r="T39" s="663"/>
      <c r="U39" s="638"/>
      <c r="V39" s="663"/>
      <c r="W39" s="638"/>
      <c r="X39" s="663"/>
      <c r="Y39" s="663"/>
      <c r="Z39" s="663"/>
      <c r="AA39" s="592"/>
      <c r="AB39" s="589">
        <f t="shared" si="1"/>
        <v>75000</v>
      </c>
    </row>
    <row r="40" spans="1:28" ht="16.5" x14ac:dyDescent="0.25">
      <c r="A40" s="585">
        <v>49</v>
      </c>
      <c r="B40" s="586" t="s">
        <v>908</v>
      </c>
      <c r="C40" s="587" t="s">
        <v>119</v>
      </c>
      <c r="D40" s="585" t="s">
        <v>110</v>
      </c>
      <c r="E40" s="585" t="s">
        <v>575</v>
      </c>
      <c r="F40" s="588">
        <v>30000</v>
      </c>
      <c r="G40" s="588">
        <v>30000</v>
      </c>
      <c r="H40" s="585"/>
      <c r="I40" s="663"/>
      <c r="J40" s="663">
        <v>10000</v>
      </c>
      <c r="K40" s="663">
        <v>50000</v>
      </c>
      <c r="L40" s="663"/>
      <c r="M40" s="663">
        <v>100000</v>
      </c>
      <c r="N40" s="663"/>
      <c r="O40" s="663"/>
      <c r="P40" s="663">
        <v>130000</v>
      </c>
      <c r="Q40" s="638">
        <v>100000</v>
      </c>
      <c r="R40" s="663"/>
      <c r="S40" s="663"/>
      <c r="T40" s="663"/>
      <c r="U40" s="638"/>
      <c r="V40" s="663"/>
      <c r="W40" s="638"/>
      <c r="X40" s="663"/>
      <c r="Y40" s="663"/>
      <c r="Z40" s="638">
        <v>10000</v>
      </c>
      <c r="AA40" s="836">
        <v>50000</v>
      </c>
      <c r="AB40" s="589">
        <f t="shared" si="1"/>
        <v>510000</v>
      </c>
    </row>
    <row r="41" spans="1:28" ht="16.5" x14ac:dyDescent="0.25">
      <c r="A41" s="585">
        <v>50</v>
      </c>
      <c r="B41" s="586" t="s">
        <v>1625</v>
      </c>
      <c r="C41" s="587" t="s">
        <v>140</v>
      </c>
      <c r="D41" s="585" t="s">
        <v>115</v>
      </c>
      <c r="E41" s="585" t="s">
        <v>948</v>
      </c>
      <c r="F41" s="588"/>
      <c r="G41" s="585"/>
      <c r="H41" s="585"/>
      <c r="I41" s="663"/>
      <c r="J41" s="663"/>
      <c r="K41" s="663"/>
      <c r="L41" s="663"/>
      <c r="M41" s="663">
        <v>10000</v>
      </c>
      <c r="N41" s="663"/>
      <c r="O41" s="663"/>
      <c r="P41" s="663"/>
      <c r="Q41" s="638"/>
      <c r="R41" s="663"/>
      <c r="S41" s="663"/>
      <c r="T41" s="663"/>
      <c r="U41" s="638"/>
      <c r="V41" s="663"/>
      <c r="W41" s="638"/>
      <c r="X41" s="663"/>
      <c r="Y41" s="663">
        <v>3600</v>
      </c>
      <c r="Z41" s="663"/>
      <c r="AA41" s="592"/>
      <c r="AB41" s="589">
        <f t="shared" si="1"/>
        <v>13600</v>
      </c>
    </row>
    <row r="42" spans="1:28" ht="33" x14ac:dyDescent="0.25">
      <c r="A42" s="585">
        <v>51</v>
      </c>
      <c r="B42" s="586" t="s">
        <v>84</v>
      </c>
      <c r="C42" s="602" t="s">
        <v>297</v>
      </c>
      <c r="D42" s="585" t="s">
        <v>132</v>
      </c>
      <c r="E42" s="585" t="s">
        <v>334</v>
      </c>
      <c r="F42" s="588"/>
      <c r="G42" s="585"/>
      <c r="H42" s="585"/>
      <c r="I42" s="663"/>
      <c r="J42" s="663"/>
      <c r="K42" s="663"/>
      <c r="L42" s="663"/>
      <c r="M42" s="663"/>
      <c r="N42" s="663"/>
      <c r="O42" s="663"/>
      <c r="P42" s="663"/>
      <c r="Q42" s="638"/>
      <c r="R42" s="663"/>
      <c r="S42" s="663"/>
      <c r="T42" s="663"/>
      <c r="U42" s="638"/>
      <c r="V42" s="663"/>
      <c r="W42" s="638"/>
      <c r="X42" s="663"/>
      <c r="Y42" s="663"/>
      <c r="Z42" s="663"/>
      <c r="AA42" s="843">
        <v>500</v>
      </c>
      <c r="AB42" s="589">
        <f t="shared" si="1"/>
        <v>500</v>
      </c>
    </row>
    <row r="43" spans="1:28" ht="33" x14ac:dyDescent="0.25">
      <c r="A43" s="585">
        <v>52</v>
      </c>
      <c r="B43" s="586" t="s">
        <v>1794</v>
      </c>
      <c r="C43" s="585" t="s">
        <v>1451</v>
      </c>
      <c r="D43" s="585" t="s">
        <v>1098</v>
      </c>
      <c r="E43" s="585" t="s">
        <v>286</v>
      </c>
      <c r="F43" s="588"/>
      <c r="G43" s="588">
        <v>1000</v>
      </c>
      <c r="H43" s="585"/>
      <c r="I43" s="663"/>
      <c r="J43" s="663"/>
      <c r="K43" s="663"/>
      <c r="L43" s="663"/>
      <c r="M43" s="663"/>
      <c r="N43" s="663"/>
      <c r="O43" s="663"/>
      <c r="P43" s="663"/>
      <c r="Q43" s="638"/>
      <c r="R43" s="663"/>
      <c r="S43" s="663"/>
      <c r="T43" s="663"/>
      <c r="U43" s="638"/>
      <c r="V43" s="663"/>
      <c r="W43" s="638"/>
      <c r="X43" s="663"/>
      <c r="Y43" s="663">
        <v>9000</v>
      </c>
      <c r="Z43" s="663"/>
      <c r="AA43" s="592"/>
      <c r="AB43" s="589">
        <f t="shared" si="1"/>
        <v>10000</v>
      </c>
    </row>
    <row r="44" spans="1:28" ht="16.5" x14ac:dyDescent="0.25">
      <c r="A44" s="585">
        <v>55</v>
      </c>
      <c r="B44" s="821" t="s">
        <v>1560</v>
      </c>
      <c r="C44" s="599" t="s">
        <v>649</v>
      </c>
      <c r="D44" s="599" t="s">
        <v>110</v>
      </c>
      <c r="E44" s="585" t="s">
        <v>591</v>
      </c>
      <c r="F44" s="588"/>
      <c r="G44" s="585"/>
      <c r="H44" s="585"/>
      <c r="I44" s="663"/>
      <c r="J44" s="663"/>
      <c r="K44" s="663"/>
      <c r="L44" s="663"/>
      <c r="M44" s="663"/>
      <c r="N44" s="663"/>
      <c r="O44" s="663"/>
      <c r="P44" s="663"/>
      <c r="Q44" s="638"/>
      <c r="R44" s="663"/>
      <c r="S44" s="663"/>
      <c r="T44" s="663"/>
      <c r="U44" s="711">
        <v>500</v>
      </c>
      <c r="V44" s="663"/>
      <c r="W44" s="711"/>
      <c r="X44" s="663"/>
      <c r="Y44" s="663"/>
      <c r="Z44" s="663"/>
      <c r="AA44" s="592"/>
      <c r="AB44" s="589">
        <f t="shared" si="1"/>
        <v>500</v>
      </c>
    </row>
    <row r="45" spans="1:28" ht="16.5" x14ac:dyDescent="0.25">
      <c r="A45" s="585">
        <v>57</v>
      </c>
      <c r="B45" s="586" t="s">
        <v>299</v>
      </c>
      <c r="C45" s="587" t="s">
        <v>130</v>
      </c>
      <c r="D45" s="585" t="s">
        <v>110</v>
      </c>
      <c r="E45" s="585" t="s">
        <v>575</v>
      </c>
      <c r="F45" s="588"/>
      <c r="G45" s="585"/>
      <c r="H45" s="585"/>
      <c r="I45" s="663"/>
      <c r="J45" s="663"/>
      <c r="K45" s="663"/>
      <c r="L45" s="663"/>
      <c r="M45" s="663"/>
      <c r="N45" s="663"/>
      <c r="O45" s="663"/>
      <c r="P45" s="663"/>
      <c r="Q45" s="638"/>
      <c r="R45" s="663"/>
      <c r="S45" s="663"/>
      <c r="T45" s="663"/>
      <c r="U45" s="638"/>
      <c r="V45" s="663"/>
      <c r="W45" s="638"/>
      <c r="X45" s="663"/>
      <c r="Y45" s="663">
        <v>9000</v>
      </c>
      <c r="Z45" s="663"/>
      <c r="AA45" s="836">
        <v>10000</v>
      </c>
      <c r="AB45" s="589">
        <f t="shared" si="1"/>
        <v>19000</v>
      </c>
    </row>
    <row r="46" spans="1:28" ht="16.5" x14ac:dyDescent="0.25">
      <c r="A46" s="585">
        <v>59</v>
      </c>
      <c r="B46" s="605" t="s">
        <v>147</v>
      </c>
      <c r="C46" s="606" t="s">
        <v>117</v>
      </c>
      <c r="D46" s="585" t="s">
        <v>110</v>
      </c>
      <c r="E46" s="588" t="s">
        <v>1740</v>
      </c>
      <c r="F46" s="588"/>
      <c r="G46" s="588">
        <v>2000</v>
      </c>
      <c r="H46" s="588"/>
      <c r="I46" s="663"/>
      <c r="J46" s="663"/>
      <c r="K46" s="663"/>
      <c r="L46" s="663"/>
      <c r="M46" s="663"/>
      <c r="N46" s="663"/>
      <c r="O46" s="663"/>
      <c r="P46" s="663"/>
      <c r="Q46" s="638"/>
      <c r="R46" s="663"/>
      <c r="S46" s="663"/>
      <c r="T46" s="663"/>
      <c r="U46" s="638"/>
      <c r="V46" s="663"/>
      <c r="W46" s="638"/>
      <c r="X46" s="663"/>
      <c r="Y46" s="663"/>
      <c r="Z46" s="663"/>
      <c r="AA46" s="592"/>
      <c r="AB46" s="589">
        <f t="shared" si="1"/>
        <v>2000</v>
      </c>
    </row>
    <row r="47" spans="1:28" ht="33" x14ac:dyDescent="0.25">
      <c r="A47" s="585">
        <v>60</v>
      </c>
      <c r="B47" s="586" t="s">
        <v>1266</v>
      </c>
      <c r="C47" s="789">
        <v>0.01</v>
      </c>
      <c r="D47" s="614" t="s">
        <v>132</v>
      </c>
      <c r="E47" s="614" t="s">
        <v>1267</v>
      </c>
      <c r="F47" s="614"/>
      <c r="G47" s="614"/>
      <c r="H47" s="614">
        <v>1000</v>
      </c>
      <c r="I47" s="663"/>
      <c r="J47" s="663"/>
      <c r="K47" s="663"/>
      <c r="L47" s="663"/>
      <c r="M47" s="663"/>
      <c r="N47" s="663"/>
      <c r="O47" s="663"/>
      <c r="P47" s="663"/>
      <c r="Q47" s="638"/>
      <c r="R47" s="663"/>
      <c r="S47" s="663"/>
      <c r="T47" s="663"/>
      <c r="U47" s="711">
        <v>2000</v>
      </c>
      <c r="V47" s="663"/>
      <c r="W47" s="711"/>
      <c r="X47" s="663"/>
      <c r="Y47" s="663"/>
      <c r="Z47" s="663"/>
      <c r="AA47" s="592"/>
      <c r="AB47" s="589">
        <f t="shared" si="1"/>
        <v>3000</v>
      </c>
    </row>
    <row r="48" spans="1:28" ht="33" x14ac:dyDescent="0.25">
      <c r="A48" s="585">
        <v>62</v>
      </c>
      <c r="B48" s="790" t="s">
        <v>1266</v>
      </c>
      <c r="C48" s="791" t="s">
        <v>148</v>
      </c>
      <c r="D48" s="791" t="s">
        <v>110</v>
      </c>
      <c r="E48" s="791" t="s">
        <v>822</v>
      </c>
      <c r="F48" s="792"/>
      <c r="G48" s="791"/>
      <c r="H48" s="791"/>
      <c r="I48" s="663"/>
      <c r="J48" s="663"/>
      <c r="K48" s="663"/>
      <c r="L48" s="663"/>
      <c r="M48" s="663"/>
      <c r="N48" s="663"/>
      <c r="O48" s="663"/>
      <c r="P48" s="663"/>
      <c r="Q48" s="638"/>
      <c r="R48" s="663"/>
      <c r="S48" s="663"/>
      <c r="T48" s="663"/>
      <c r="U48" s="711">
        <v>12000</v>
      </c>
      <c r="V48" s="663"/>
      <c r="W48" s="711"/>
      <c r="X48" s="663"/>
      <c r="Y48" s="663"/>
      <c r="Z48" s="663"/>
      <c r="AA48" s="592"/>
      <c r="AB48" s="589">
        <f t="shared" si="1"/>
        <v>12000</v>
      </c>
    </row>
    <row r="49" spans="1:28" ht="16.5" x14ac:dyDescent="0.25">
      <c r="A49" s="585">
        <v>64</v>
      </c>
      <c r="B49" s="586" t="s">
        <v>150</v>
      </c>
      <c r="C49" s="587" t="s">
        <v>151</v>
      </c>
      <c r="D49" s="585" t="s">
        <v>110</v>
      </c>
      <c r="E49" s="585" t="s">
        <v>591</v>
      </c>
      <c r="F49" s="588"/>
      <c r="G49" s="588">
        <v>700</v>
      </c>
      <c r="H49" s="585"/>
      <c r="I49" s="663"/>
      <c r="J49" s="663"/>
      <c r="K49" s="663"/>
      <c r="L49" s="663"/>
      <c r="M49" s="663">
        <v>100</v>
      </c>
      <c r="N49" s="663"/>
      <c r="O49" s="663"/>
      <c r="P49" s="663">
        <v>100</v>
      </c>
      <c r="Q49" s="638"/>
      <c r="R49" s="663"/>
      <c r="S49" s="663"/>
      <c r="T49" s="663">
        <v>200</v>
      </c>
      <c r="U49" s="711"/>
      <c r="V49" s="663">
        <v>500</v>
      </c>
      <c r="W49" s="711"/>
      <c r="X49" s="663"/>
      <c r="Y49" s="663"/>
      <c r="Z49" s="638">
        <v>3000</v>
      </c>
      <c r="AA49" s="836">
        <v>10000</v>
      </c>
      <c r="AB49" s="589">
        <f t="shared" si="1"/>
        <v>14600</v>
      </c>
    </row>
    <row r="50" spans="1:28" ht="33" x14ac:dyDescent="0.25">
      <c r="A50" s="585">
        <v>66</v>
      </c>
      <c r="B50" s="586" t="s">
        <v>154</v>
      </c>
      <c r="C50" s="587" t="s">
        <v>155</v>
      </c>
      <c r="D50" s="585" t="s">
        <v>115</v>
      </c>
      <c r="E50" s="588" t="s">
        <v>1830</v>
      </c>
      <c r="F50" s="588"/>
      <c r="G50" s="588"/>
      <c r="H50" s="588">
        <v>200</v>
      </c>
      <c r="I50" s="663"/>
      <c r="J50" s="663"/>
      <c r="K50" s="663"/>
      <c r="L50" s="663">
        <v>30000</v>
      </c>
      <c r="M50" s="663">
        <v>30000</v>
      </c>
      <c r="N50" s="663"/>
      <c r="O50" s="663"/>
      <c r="P50" s="663">
        <v>15000</v>
      </c>
      <c r="Q50" s="638"/>
      <c r="R50" s="663"/>
      <c r="S50" s="663"/>
      <c r="T50" s="663"/>
      <c r="U50" s="638"/>
      <c r="V50" s="663">
        <v>10000</v>
      </c>
      <c r="W50" s="638"/>
      <c r="X50" s="663"/>
      <c r="Y50" s="663"/>
      <c r="Z50" s="663"/>
      <c r="AA50" s="592"/>
      <c r="AB50" s="589">
        <f t="shared" si="1"/>
        <v>85200</v>
      </c>
    </row>
    <row r="51" spans="1:28" ht="33" x14ac:dyDescent="0.25">
      <c r="A51" s="585">
        <v>67</v>
      </c>
      <c r="B51" s="586" t="s">
        <v>901</v>
      </c>
      <c r="C51" s="587" t="s">
        <v>941</v>
      </c>
      <c r="D51" s="585" t="s">
        <v>110</v>
      </c>
      <c r="E51" s="588" t="s">
        <v>575</v>
      </c>
      <c r="F51" s="588">
        <v>500</v>
      </c>
      <c r="G51" s="588"/>
      <c r="H51" s="588"/>
      <c r="I51" s="663"/>
      <c r="J51" s="663"/>
      <c r="K51" s="663"/>
      <c r="L51" s="663">
        <v>3000</v>
      </c>
      <c r="M51" s="663">
        <v>30000</v>
      </c>
      <c r="N51" s="663"/>
      <c r="O51" s="663"/>
      <c r="P51" s="663">
        <v>1200</v>
      </c>
      <c r="Q51" s="638">
        <v>40000</v>
      </c>
      <c r="R51" s="663"/>
      <c r="S51" s="663"/>
      <c r="T51" s="663"/>
      <c r="U51" s="711">
        <v>60000</v>
      </c>
      <c r="V51" s="663"/>
      <c r="W51" s="711"/>
      <c r="X51" s="663"/>
      <c r="Y51" s="663">
        <v>18000</v>
      </c>
      <c r="Z51" s="638">
        <v>20000</v>
      </c>
      <c r="AA51" s="836">
        <v>15000</v>
      </c>
      <c r="AB51" s="589">
        <f t="shared" si="1"/>
        <v>187700</v>
      </c>
    </row>
    <row r="52" spans="1:28" ht="16.5" x14ac:dyDescent="0.25">
      <c r="A52" s="585">
        <v>68</v>
      </c>
      <c r="B52" s="586" t="s">
        <v>157</v>
      </c>
      <c r="C52" s="587" t="s">
        <v>118</v>
      </c>
      <c r="D52" s="585" t="s">
        <v>123</v>
      </c>
      <c r="E52" s="585" t="s">
        <v>803</v>
      </c>
      <c r="F52" s="588"/>
      <c r="G52" s="585"/>
      <c r="H52" s="585"/>
      <c r="I52" s="663"/>
      <c r="J52" s="663"/>
      <c r="K52" s="663"/>
      <c r="L52" s="663"/>
      <c r="M52" s="663"/>
      <c r="N52" s="663"/>
      <c r="O52" s="663"/>
      <c r="P52" s="663">
        <v>10</v>
      </c>
      <c r="Q52" s="638">
        <v>10</v>
      </c>
      <c r="R52" s="663"/>
      <c r="S52" s="663"/>
      <c r="T52" s="663">
        <v>10</v>
      </c>
      <c r="U52" s="711">
        <v>5</v>
      </c>
      <c r="V52" s="663"/>
      <c r="W52" s="711"/>
      <c r="X52" s="663"/>
      <c r="Y52" s="663"/>
      <c r="Z52" s="638">
        <v>20</v>
      </c>
      <c r="AA52" s="592"/>
      <c r="AB52" s="589">
        <f t="shared" si="1"/>
        <v>55</v>
      </c>
    </row>
    <row r="53" spans="1:28" ht="16.5" x14ac:dyDescent="0.25">
      <c r="A53" s="585">
        <v>70</v>
      </c>
      <c r="B53" s="586" t="s">
        <v>86</v>
      </c>
      <c r="C53" s="585" t="s">
        <v>710</v>
      </c>
      <c r="D53" s="585" t="s">
        <v>110</v>
      </c>
      <c r="E53" s="585" t="s">
        <v>831</v>
      </c>
      <c r="F53" s="588"/>
      <c r="G53" s="585"/>
      <c r="H53" s="585"/>
      <c r="I53" s="663"/>
      <c r="J53" s="663"/>
      <c r="K53" s="663"/>
      <c r="L53" s="663"/>
      <c r="M53" s="663"/>
      <c r="N53" s="663"/>
      <c r="O53" s="663"/>
      <c r="P53" s="663"/>
      <c r="Q53" s="638"/>
      <c r="R53" s="663"/>
      <c r="S53" s="663"/>
      <c r="T53" s="663"/>
      <c r="U53" s="638"/>
      <c r="V53" s="663"/>
      <c r="W53" s="638"/>
      <c r="X53" s="663"/>
      <c r="Y53" s="663">
        <v>10000</v>
      </c>
      <c r="Z53" s="663"/>
      <c r="AA53" s="592"/>
      <c r="AB53" s="589">
        <f t="shared" si="1"/>
        <v>10000</v>
      </c>
    </row>
    <row r="54" spans="1:28" ht="16.5" x14ac:dyDescent="0.25">
      <c r="A54" s="585">
        <v>71</v>
      </c>
      <c r="B54" s="623" t="s">
        <v>1816</v>
      </c>
      <c r="C54" s="624" t="s">
        <v>158</v>
      </c>
      <c r="D54" s="619" t="s">
        <v>239</v>
      </c>
      <c r="E54" s="621" t="s">
        <v>1815</v>
      </c>
      <c r="F54" s="621">
        <v>100000</v>
      </c>
      <c r="G54" s="621"/>
      <c r="H54" s="647"/>
      <c r="I54" s="663"/>
      <c r="J54" s="663"/>
      <c r="K54" s="663"/>
      <c r="L54" s="663"/>
      <c r="M54" s="647"/>
      <c r="N54" s="647"/>
      <c r="O54" s="647"/>
      <c r="P54" s="647"/>
      <c r="Q54" s="647"/>
      <c r="R54" s="647"/>
      <c r="S54" s="647"/>
      <c r="T54" s="663"/>
      <c r="U54" s="663"/>
      <c r="V54" s="663"/>
      <c r="W54" s="647"/>
      <c r="X54" s="647"/>
      <c r="Y54" s="647"/>
      <c r="Z54" s="647"/>
      <c r="AA54" s="724"/>
      <c r="AB54" s="589">
        <f t="shared" si="1"/>
        <v>100000</v>
      </c>
    </row>
    <row r="55" spans="1:28" ht="16.5" x14ac:dyDescent="0.25">
      <c r="A55" s="585">
        <v>72</v>
      </c>
      <c r="B55" s="586" t="s">
        <v>1635</v>
      </c>
      <c r="C55" s="587" t="s">
        <v>158</v>
      </c>
      <c r="D55" s="585" t="s">
        <v>108</v>
      </c>
      <c r="E55" s="588" t="s">
        <v>572</v>
      </c>
      <c r="F55" s="588">
        <v>150</v>
      </c>
      <c r="G55" s="588">
        <v>2000</v>
      </c>
      <c r="H55" s="588"/>
      <c r="I55" s="663"/>
      <c r="J55" s="663"/>
      <c r="K55" s="663"/>
      <c r="L55" s="663"/>
      <c r="M55" s="663">
        <v>5000</v>
      </c>
      <c r="N55" s="663"/>
      <c r="O55" s="663"/>
      <c r="P55" s="663"/>
      <c r="Q55" s="638">
        <v>500</v>
      </c>
      <c r="R55" s="663"/>
      <c r="S55" s="663"/>
      <c r="T55" s="663">
        <v>150</v>
      </c>
      <c r="U55" s="711">
        <v>500</v>
      </c>
      <c r="V55" s="663">
        <v>200</v>
      </c>
      <c r="W55" s="711"/>
      <c r="X55" s="663"/>
      <c r="Y55" s="663"/>
      <c r="Z55" s="663"/>
      <c r="AA55" s="836">
        <v>500</v>
      </c>
      <c r="AB55" s="589">
        <f t="shared" si="1"/>
        <v>9000</v>
      </c>
    </row>
    <row r="56" spans="1:28" ht="16.5" x14ac:dyDescent="0.25">
      <c r="A56" s="585">
        <v>73</v>
      </c>
      <c r="B56" s="586" t="s">
        <v>1636</v>
      </c>
      <c r="C56" s="587" t="s">
        <v>119</v>
      </c>
      <c r="D56" s="585" t="s">
        <v>110</v>
      </c>
      <c r="E56" s="588" t="s">
        <v>575</v>
      </c>
      <c r="F56" s="588">
        <v>500</v>
      </c>
      <c r="G56" s="588"/>
      <c r="H56" s="588"/>
      <c r="I56" s="663"/>
      <c r="J56" s="663"/>
      <c r="K56" s="663"/>
      <c r="L56" s="663"/>
      <c r="M56" s="663"/>
      <c r="N56" s="663"/>
      <c r="O56" s="663"/>
      <c r="P56" s="663">
        <v>2000</v>
      </c>
      <c r="Q56" s="638">
        <v>1000</v>
      </c>
      <c r="R56" s="663"/>
      <c r="S56" s="663"/>
      <c r="T56" s="663">
        <v>300</v>
      </c>
      <c r="U56" s="711">
        <v>10000</v>
      </c>
      <c r="V56" s="663">
        <v>500</v>
      </c>
      <c r="W56" s="711"/>
      <c r="X56" s="663"/>
      <c r="Y56" s="663"/>
      <c r="Z56" s="638">
        <v>9000</v>
      </c>
      <c r="AA56" s="836">
        <v>500</v>
      </c>
      <c r="AB56" s="589">
        <f t="shared" si="1"/>
        <v>23800</v>
      </c>
    </row>
    <row r="57" spans="1:28" ht="33" x14ac:dyDescent="0.25">
      <c r="A57" s="585">
        <v>75</v>
      </c>
      <c r="B57" s="586" t="s">
        <v>805</v>
      </c>
      <c r="C57" s="587" t="s">
        <v>118</v>
      </c>
      <c r="D57" s="585" t="s">
        <v>115</v>
      </c>
      <c r="E57" s="588" t="s">
        <v>1832</v>
      </c>
      <c r="F57" s="588"/>
      <c r="G57" s="588"/>
      <c r="H57" s="588">
        <v>200</v>
      </c>
      <c r="I57" s="663"/>
      <c r="J57" s="663"/>
      <c r="K57" s="663"/>
      <c r="L57" s="663">
        <v>10000</v>
      </c>
      <c r="M57" s="663"/>
      <c r="N57" s="663"/>
      <c r="O57" s="663"/>
      <c r="P57" s="663"/>
      <c r="Q57" s="638">
        <v>1000</v>
      </c>
      <c r="R57" s="663"/>
      <c r="S57" s="663"/>
      <c r="T57" s="663"/>
      <c r="U57" s="638"/>
      <c r="V57" s="663">
        <v>5000</v>
      </c>
      <c r="W57" s="638"/>
      <c r="X57" s="663"/>
      <c r="Y57" s="663"/>
      <c r="Z57" s="663"/>
      <c r="AA57" s="836">
        <v>10000</v>
      </c>
      <c r="AB57" s="589">
        <f t="shared" si="1"/>
        <v>26200</v>
      </c>
    </row>
    <row r="58" spans="1:28" ht="33" x14ac:dyDescent="0.25">
      <c r="A58" s="585">
        <v>76</v>
      </c>
      <c r="B58" s="586" t="s">
        <v>1626</v>
      </c>
      <c r="C58" s="587" t="s">
        <v>869</v>
      </c>
      <c r="D58" s="585" t="s">
        <v>132</v>
      </c>
      <c r="E58" s="610" t="s">
        <v>825</v>
      </c>
      <c r="F58" s="610"/>
      <c r="G58" s="610"/>
      <c r="H58" s="610"/>
      <c r="I58" s="663"/>
      <c r="J58" s="663"/>
      <c r="K58" s="663">
        <v>500</v>
      </c>
      <c r="L58" s="663"/>
      <c r="M58" s="663"/>
      <c r="N58" s="663"/>
      <c r="O58" s="663"/>
      <c r="P58" s="663"/>
      <c r="Q58" s="638"/>
      <c r="R58" s="663"/>
      <c r="S58" s="663"/>
      <c r="T58" s="663"/>
      <c r="U58" s="638"/>
      <c r="V58" s="663"/>
      <c r="W58" s="638"/>
      <c r="X58" s="663"/>
      <c r="Y58" s="663"/>
      <c r="Z58" s="663"/>
      <c r="AA58" s="592"/>
      <c r="AB58" s="589">
        <f t="shared" si="1"/>
        <v>500</v>
      </c>
    </row>
    <row r="59" spans="1:28" ht="16.5" x14ac:dyDescent="0.25">
      <c r="A59" s="585">
        <v>77</v>
      </c>
      <c r="B59" s="586" t="s">
        <v>161</v>
      </c>
      <c r="C59" s="587" t="s">
        <v>158</v>
      </c>
      <c r="D59" s="585" t="s">
        <v>110</v>
      </c>
      <c r="E59" s="588" t="s">
        <v>575</v>
      </c>
      <c r="F59" s="588"/>
      <c r="G59" s="588"/>
      <c r="H59" s="588"/>
      <c r="I59" s="663">
        <v>1000</v>
      </c>
      <c r="J59" s="663"/>
      <c r="K59" s="663"/>
      <c r="L59" s="663"/>
      <c r="M59" s="663"/>
      <c r="N59" s="663"/>
      <c r="O59" s="663"/>
      <c r="P59" s="663"/>
      <c r="Q59" s="638">
        <v>1000</v>
      </c>
      <c r="R59" s="663"/>
      <c r="S59" s="663"/>
      <c r="T59" s="663"/>
      <c r="U59" s="638"/>
      <c r="V59" s="663"/>
      <c r="W59" s="638"/>
      <c r="X59" s="663"/>
      <c r="Y59" s="663">
        <v>6000</v>
      </c>
      <c r="Z59" s="663"/>
      <c r="AA59" s="592"/>
      <c r="AB59" s="589">
        <f t="shared" si="1"/>
        <v>8000</v>
      </c>
    </row>
    <row r="60" spans="1:28" ht="16.5" x14ac:dyDescent="0.25">
      <c r="A60" s="585">
        <v>78</v>
      </c>
      <c r="B60" s="586" t="s">
        <v>162</v>
      </c>
      <c r="C60" s="587" t="s">
        <v>130</v>
      </c>
      <c r="D60" s="585" t="s">
        <v>110</v>
      </c>
      <c r="E60" s="588" t="s">
        <v>575</v>
      </c>
      <c r="F60" s="588"/>
      <c r="G60" s="588"/>
      <c r="H60" s="588"/>
      <c r="I60" s="663"/>
      <c r="J60" s="663"/>
      <c r="K60" s="663"/>
      <c r="L60" s="663"/>
      <c r="M60" s="663"/>
      <c r="N60" s="663"/>
      <c r="O60" s="663"/>
      <c r="P60" s="663"/>
      <c r="Q60" s="638">
        <v>2000</v>
      </c>
      <c r="R60" s="663"/>
      <c r="S60" s="663"/>
      <c r="T60" s="663">
        <v>5000</v>
      </c>
      <c r="U60" s="638"/>
      <c r="V60" s="663"/>
      <c r="W60" s="638"/>
      <c r="X60" s="663"/>
      <c r="Y60" s="663">
        <v>6000</v>
      </c>
      <c r="Z60" s="663"/>
      <c r="AA60" s="592"/>
      <c r="AB60" s="589">
        <f t="shared" si="1"/>
        <v>13000</v>
      </c>
    </row>
    <row r="61" spans="1:28" ht="16.5" x14ac:dyDescent="0.25">
      <c r="A61" s="585">
        <v>80</v>
      </c>
      <c r="B61" s="609" t="s">
        <v>237</v>
      </c>
      <c r="C61" s="587" t="s">
        <v>118</v>
      </c>
      <c r="D61" s="588" t="s">
        <v>108</v>
      </c>
      <c r="E61" s="588" t="s">
        <v>572</v>
      </c>
      <c r="F61" s="588"/>
      <c r="G61" s="588"/>
      <c r="H61" s="588"/>
      <c r="I61" s="663"/>
      <c r="J61" s="663">
        <v>200</v>
      </c>
      <c r="K61" s="663"/>
      <c r="L61" s="663"/>
      <c r="M61" s="663"/>
      <c r="N61" s="663"/>
      <c r="O61" s="663"/>
      <c r="P61" s="663"/>
      <c r="Q61" s="638"/>
      <c r="R61" s="663"/>
      <c r="S61" s="663"/>
      <c r="T61" s="663"/>
      <c r="U61" s="711">
        <v>50</v>
      </c>
      <c r="V61" s="663"/>
      <c r="W61" s="711"/>
      <c r="X61" s="663"/>
      <c r="Y61" s="663"/>
      <c r="Z61" s="638">
        <v>300</v>
      </c>
      <c r="AA61" s="592"/>
      <c r="AB61" s="589">
        <f t="shared" si="1"/>
        <v>550</v>
      </c>
    </row>
    <row r="62" spans="1:28" ht="16.5" x14ac:dyDescent="0.25">
      <c r="A62" s="585">
        <v>81</v>
      </c>
      <c r="B62" s="609" t="s">
        <v>237</v>
      </c>
      <c r="C62" s="587" t="s">
        <v>118</v>
      </c>
      <c r="D62" s="585" t="s">
        <v>110</v>
      </c>
      <c r="E62" s="588" t="s">
        <v>575</v>
      </c>
      <c r="F62" s="588"/>
      <c r="G62" s="588"/>
      <c r="H62" s="588"/>
      <c r="I62" s="663"/>
      <c r="J62" s="663"/>
      <c r="K62" s="663"/>
      <c r="L62" s="663"/>
      <c r="M62" s="663"/>
      <c r="N62" s="663"/>
      <c r="O62" s="663"/>
      <c r="P62" s="663"/>
      <c r="Q62" s="638">
        <v>10000</v>
      </c>
      <c r="R62" s="663"/>
      <c r="S62" s="663"/>
      <c r="T62" s="663"/>
      <c r="U62" s="837">
        <v>3000</v>
      </c>
      <c r="V62" s="663"/>
      <c r="W62" s="837"/>
      <c r="X62" s="663"/>
      <c r="Y62" s="663"/>
      <c r="Z62" s="663"/>
      <c r="AA62" s="592"/>
      <c r="AB62" s="589">
        <f t="shared" si="1"/>
        <v>13000</v>
      </c>
    </row>
    <row r="63" spans="1:28" ht="33" x14ac:dyDescent="0.25">
      <c r="A63" s="585">
        <v>82</v>
      </c>
      <c r="B63" s="609" t="s">
        <v>828</v>
      </c>
      <c r="C63" s="587" t="s">
        <v>129</v>
      </c>
      <c r="D63" s="585" t="s">
        <v>110</v>
      </c>
      <c r="E63" s="610" t="s">
        <v>1615</v>
      </c>
      <c r="F63" s="610">
        <v>10000</v>
      </c>
      <c r="G63" s="610"/>
      <c r="H63" s="610"/>
      <c r="I63" s="663"/>
      <c r="J63" s="663"/>
      <c r="K63" s="663"/>
      <c r="L63" s="663"/>
      <c r="M63" s="663"/>
      <c r="N63" s="663"/>
      <c r="O63" s="663"/>
      <c r="P63" s="663"/>
      <c r="Q63" s="638">
        <v>7000</v>
      </c>
      <c r="R63" s="663"/>
      <c r="S63" s="663"/>
      <c r="T63" s="663"/>
      <c r="U63" s="638"/>
      <c r="V63" s="663"/>
      <c r="W63" s="638"/>
      <c r="X63" s="663">
        <v>30000</v>
      </c>
      <c r="Y63" s="663">
        <v>10000</v>
      </c>
      <c r="Z63" s="638">
        <v>60000</v>
      </c>
      <c r="AA63" s="592"/>
      <c r="AB63" s="589">
        <f t="shared" si="1"/>
        <v>117000</v>
      </c>
    </row>
    <row r="64" spans="1:28" ht="16.5" x14ac:dyDescent="0.25">
      <c r="A64" s="585">
        <v>83</v>
      </c>
      <c r="B64" s="586" t="s">
        <v>164</v>
      </c>
      <c r="C64" s="608" t="s">
        <v>125</v>
      </c>
      <c r="D64" s="585" t="s">
        <v>110</v>
      </c>
      <c r="E64" s="588" t="s">
        <v>575</v>
      </c>
      <c r="F64" s="588"/>
      <c r="G64" s="588"/>
      <c r="H64" s="588"/>
      <c r="I64" s="663"/>
      <c r="J64" s="663"/>
      <c r="K64" s="663"/>
      <c r="L64" s="663"/>
      <c r="M64" s="663">
        <v>20000</v>
      </c>
      <c r="N64" s="663"/>
      <c r="O64" s="663"/>
      <c r="P64" s="663"/>
      <c r="Q64" s="638">
        <v>25000</v>
      </c>
      <c r="R64" s="663"/>
      <c r="S64" s="663"/>
      <c r="T64" s="663"/>
      <c r="U64" s="711">
        <v>80000</v>
      </c>
      <c r="V64" s="663"/>
      <c r="W64" s="711"/>
      <c r="X64" s="663"/>
      <c r="Y64" s="663">
        <v>6000</v>
      </c>
      <c r="Z64" s="638">
        <v>10000</v>
      </c>
      <c r="AA64" s="592"/>
      <c r="AB64" s="589">
        <f t="shared" si="1"/>
        <v>141000</v>
      </c>
    </row>
    <row r="65" spans="1:28" ht="49.5" x14ac:dyDescent="0.25">
      <c r="A65" s="585">
        <v>84</v>
      </c>
      <c r="B65" s="586" t="s">
        <v>900</v>
      </c>
      <c r="C65" s="587" t="s">
        <v>431</v>
      </c>
      <c r="D65" s="585" t="s">
        <v>146</v>
      </c>
      <c r="E65" s="588" t="s">
        <v>1897</v>
      </c>
      <c r="F65" s="588"/>
      <c r="G65" s="588"/>
      <c r="H65" s="588"/>
      <c r="I65" s="663"/>
      <c r="J65" s="663"/>
      <c r="K65" s="663"/>
      <c r="L65" s="663"/>
      <c r="M65" s="663"/>
      <c r="N65" s="663"/>
      <c r="O65" s="663"/>
      <c r="P65" s="663"/>
      <c r="Q65" s="638"/>
      <c r="R65" s="663"/>
      <c r="S65" s="663"/>
      <c r="T65" s="663">
        <v>200</v>
      </c>
      <c r="U65" s="638"/>
      <c r="V65" s="663"/>
      <c r="W65" s="638"/>
      <c r="X65" s="663"/>
      <c r="Y65" s="663"/>
      <c r="Z65" s="663"/>
      <c r="AA65" s="592"/>
      <c r="AB65" s="589">
        <f t="shared" si="1"/>
        <v>200</v>
      </c>
    </row>
    <row r="66" spans="1:28" ht="16.5" x14ac:dyDescent="0.25">
      <c r="A66" s="585">
        <v>85</v>
      </c>
      <c r="B66" s="586" t="s">
        <v>1637</v>
      </c>
      <c r="C66" s="587" t="s">
        <v>897</v>
      </c>
      <c r="D66" s="588" t="s">
        <v>124</v>
      </c>
      <c r="E66" s="614" t="s">
        <v>578</v>
      </c>
      <c r="F66" s="614"/>
      <c r="G66" s="614"/>
      <c r="H66" s="614"/>
      <c r="I66" s="663"/>
      <c r="J66" s="663"/>
      <c r="K66" s="663"/>
      <c r="L66" s="663"/>
      <c r="M66" s="663">
        <v>200</v>
      </c>
      <c r="N66" s="663"/>
      <c r="O66" s="663"/>
      <c r="P66" s="663"/>
      <c r="Q66" s="638"/>
      <c r="R66" s="663"/>
      <c r="S66" s="663"/>
      <c r="T66" s="663"/>
      <c r="U66" s="638"/>
      <c r="V66" s="663">
        <v>50</v>
      </c>
      <c r="W66" s="638"/>
      <c r="X66" s="663"/>
      <c r="Y66" s="663"/>
      <c r="Z66" s="663"/>
      <c r="AA66" s="592"/>
      <c r="AB66" s="589">
        <f t="shared" si="1"/>
        <v>250</v>
      </c>
    </row>
    <row r="67" spans="1:28" ht="66" x14ac:dyDescent="0.25">
      <c r="A67" s="585">
        <v>86</v>
      </c>
      <c r="B67" s="586" t="s">
        <v>835</v>
      </c>
      <c r="C67" s="585" t="s">
        <v>1600</v>
      </c>
      <c r="D67" s="585" t="s">
        <v>146</v>
      </c>
      <c r="E67" s="585" t="s">
        <v>401</v>
      </c>
      <c r="F67" s="588"/>
      <c r="G67" s="588">
        <v>300</v>
      </c>
      <c r="H67" s="585"/>
      <c r="I67" s="663"/>
      <c r="J67" s="663">
        <v>300</v>
      </c>
      <c r="K67" s="663"/>
      <c r="L67" s="663">
        <v>50</v>
      </c>
      <c r="M67" s="663"/>
      <c r="N67" s="663"/>
      <c r="O67" s="663"/>
      <c r="P67" s="663"/>
      <c r="Q67" s="638">
        <v>100</v>
      </c>
      <c r="R67" s="663"/>
      <c r="S67" s="663"/>
      <c r="T67" s="663">
        <v>500</v>
      </c>
      <c r="U67" s="638"/>
      <c r="V67" s="663"/>
      <c r="W67" s="638"/>
      <c r="X67" s="663"/>
      <c r="Y67" s="663"/>
      <c r="Z67" s="663"/>
      <c r="AA67" s="836">
        <v>200</v>
      </c>
      <c r="AB67" s="589">
        <f t="shared" ref="AB67:AB98" si="2">SUM(F67:AA67)</f>
        <v>1450</v>
      </c>
    </row>
    <row r="68" spans="1:28" ht="16.5" x14ac:dyDescent="0.25">
      <c r="A68" s="585">
        <v>88</v>
      </c>
      <c r="B68" s="586" t="s">
        <v>1429</v>
      </c>
      <c r="C68" s="608" t="s">
        <v>113</v>
      </c>
      <c r="D68" s="585" t="s">
        <v>110</v>
      </c>
      <c r="E68" s="585" t="s">
        <v>575</v>
      </c>
      <c r="F68" s="588"/>
      <c r="G68" s="585"/>
      <c r="H68" s="585"/>
      <c r="I68" s="663">
        <v>3000</v>
      </c>
      <c r="J68" s="663"/>
      <c r="K68" s="663"/>
      <c r="L68" s="663"/>
      <c r="M68" s="663"/>
      <c r="N68" s="663"/>
      <c r="O68" s="663"/>
      <c r="P68" s="663"/>
      <c r="Q68" s="638"/>
      <c r="R68" s="663"/>
      <c r="S68" s="663"/>
      <c r="T68" s="663"/>
      <c r="U68" s="638"/>
      <c r="V68" s="663"/>
      <c r="W68" s="638"/>
      <c r="X68" s="663"/>
      <c r="Y68" s="663"/>
      <c r="Z68" s="663"/>
      <c r="AA68" s="592"/>
      <c r="AB68" s="589">
        <f t="shared" si="2"/>
        <v>3000</v>
      </c>
    </row>
    <row r="69" spans="1:28" ht="16.5" x14ac:dyDescent="0.25">
      <c r="A69" s="585">
        <v>89</v>
      </c>
      <c r="B69" s="586" t="s">
        <v>55</v>
      </c>
      <c r="C69" s="585" t="s">
        <v>158</v>
      </c>
      <c r="D69" s="585" t="s">
        <v>110</v>
      </c>
      <c r="E69" s="585" t="s">
        <v>831</v>
      </c>
      <c r="F69" s="588"/>
      <c r="G69" s="585"/>
      <c r="H69" s="585"/>
      <c r="I69" s="663"/>
      <c r="J69" s="663"/>
      <c r="K69" s="663"/>
      <c r="L69" s="663"/>
      <c r="M69" s="663"/>
      <c r="N69" s="663"/>
      <c r="O69" s="663"/>
      <c r="P69" s="663"/>
      <c r="Q69" s="638"/>
      <c r="R69" s="663"/>
      <c r="S69" s="663"/>
      <c r="T69" s="663"/>
      <c r="U69" s="638"/>
      <c r="V69" s="663">
        <v>5000</v>
      </c>
      <c r="W69" s="638"/>
      <c r="X69" s="663"/>
      <c r="Y69" s="663"/>
      <c r="Z69" s="663"/>
      <c r="AA69" s="592"/>
      <c r="AB69" s="589">
        <f t="shared" si="2"/>
        <v>5000</v>
      </c>
    </row>
    <row r="70" spans="1:28" ht="33" x14ac:dyDescent="0.25">
      <c r="A70" s="585">
        <v>91</v>
      </c>
      <c r="B70" s="586" t="s">
        <v>1032</v>
      </c>
      <c r="C70" s="587" t="s">
        <v>455</v>
      </c>
      <c r="D70" s="585" t="s">
        <v>105</v>
      </c>
      <c r="E70" s="585" t="s">
        <v>571</v>
      </c>
      <c r="F70" s="588"/>
      <c r="G70" s="585"/>
      <c r="H70" s="585"/>
      <c r="I70" s="663"/>
      <c r="J70" s="663"/>
      <c r="K70" s="663"/>
      <c r="L70" s="663"/>
      <c r="M70" s="663"/>
      <c r="N70" s="663"/>
      <c r="O70" s="663"/>
      <c r="P70" s="663"/>
      <c r="Q70" s="638"/>
      <c r="R70" s="663"/>
      <c r="S70" s="663"/>
      <c r="T70" s="663"/>
      <c r="U70" s="638"/>
      <c r="V70" s="663"/>
      <c r="W70" s="638"/>
      <c r="X70" s="663"/>
      <c r="Y70" s="663"/>
      <c r="Z70" s="638">
        <v>20</v>
      </c>
      <c r="AA70" s="836">
        <v>10</v>
      </c>
      <c r="AB70" s="589">
        <f t="shared" si="2"/>
        <v>30</v>
      </c>
    </row>
    <row r="71" spans="1:28" ht="37.5" customHeight="1" x14ac:dyDescent="0.25">
      <c r="A71" s="585">
        <v>92</v>
      </c>
      <c r="B71" s="586" t="s">
        <v>1863</v>
      </c>
      <c r="C71" s="587" t="s">
        <v>1488</v>
      </c>
      <c r="D71" s="585" t="s">
        <v>110</v>
      </c>
      <c r="E71" s="588" t="s">
        <v>575</v>
      </c>
      <c r="F71" s="588"/>
      <c r="G71" s="588"/>
      <c r="H71" s="588"/>
      <c r="I71" s="663"/>
      <c r="J71" s="663"/>
      <c r="K71" s="663"/>
      <c r="L71" s="663"/>
      <c r="M71" s="663"/>
      <c r="N71" s="663"/>
      <c r="O71" s="663"/>
      <c r="P71" s="663"/>
      <c r="Q71" s="638"/>
      <c r="R71" s="663"/>
      <c r="S71" s="663"/>
      <c r="T71" s="663"/>
      <c r="U71" s="638">
        <v>30000</v>
      </c>
      <c r="V71" s="663"/>
      <c r="W71" s="638"/>
      <c r="X71" s="663"/>
      <c r="Y71" s="663"/>
      <c r="Z71" s="638">
        <v>20000</v>
      </c>
      <c r="AA71" s="592"/>
      <c r="AB71" s="589">
        <f t="shared" si="2"/>
        <v>50000</v>
      </c>
    </row>
    <row r="72" spans="1:28" ht="16.5" x14ac:dyDescent="0.25">
      <c r="A72" s="585">
        <v>94</v>
      </c>
      <c r="B72" s="586" t="s">
        <v>174</v>
      </c>
      <c r="C72" s="587" t="s">
        <v>173</v>
      </c>
      <c r="D72" s="585" t="s">
        <v>123</v>
      </c>
      <c r="E72" s="588" t="s">
        <v>589</v>
      </c>
      <c r="F72" s="588"/>
      <c r="G72" s="588"/>
      <c r="H72" s="588"/>
      <c r="I72" s="663"/>
      <c r="J72" s="663"/>
      <c r="K72" s="663"/>
      <c r="L72" s="663"/>
      <c r="M72" s="663"/>
      <c r="N72" s="663"/>
      <c r="O72" s="663"/>
      <c r="P72" s="663"/>
      <c r="Q72" s="638"/>
      <c r="R72" s="663"/>
      <c r="S72" s="663"/>
      <c r="T72" s="647">
        <v>20</v>
      </c>
      <c r="U72" s="638"/>
      <c r="V72" s="663"/>
      <c r="W72" s="638"/>
      <c r="X72" s="663"/>
      <c r="Y72" s="663"/>
      <c r="Z72" s="663"/>
      <c r="AA72" s="592"/>
      <c r="AB72" s="589">
        <f t="shared" si="2"/>
        <v>20</v>
      </c>
    </row>
    <row r="73" spans="1:28" ht="81" customHeight="1" x14ac:dyDescent="0.25">
      <c r="A73" s="585">
        <v>95</v>
      </c>
      <c r="B73" s="586" t="s">
        <v>1618</v>
      </c>
      <c r="C73" s="585" t="s">
        <v>1601</v>
      </c>
      <c r="D73" s="585" t="s">
        <v>146</v>
      </c>
      <c r="E73" s="588" t="s">
        <v>1595</v>
      </c>
      <c r="F73" s="588">
        <v>300</v>
      </c>
      <c r="G73" s="588"/>
      <c r="H73" s="588"/>
      <c r="I73" s="663"/>
      <c r="J73" s="663">
        <v>130</v>
      </c>
      <c r="K73" s="663"/>
      <c r="L73" s="663"/>
      <c r="M73" s="663"/>
      <c r="N73" s="663"/>
      <c r="O73" s="663"/>
      <c r="P73" s="663">
        <v>50</v>
      </c>
      <c r="Q73" s="638">
        <v>100</v>
      </c>
      <c r="R73" s="663"/>
      <c r="S73" s="663"/>
      <c r="T73" s="663"/>
      <c r="U73" s="638"/>
      <c r="V73" s="663"/>
      <c r="W73" s="638"/>
      <c r="X73" s="663"/>
      <c r="Y73" s="663"/>
      <c r="Z73" s="638">
        <v>200</v>
      </c>
      <c r="AA73" s="836">
        <v>150</v>
      </c>
      <c r="AB73" s="589">
        <f t="shared" si="2"/>
        <v>930</v>
      </c>
    </row>
    <row r="74" spans="1:28" ht="16.5" x14ac:dyDescent="0.25">
      <c r="A74" s="585">
        <v>97</v>
      </c>
      <c r="B74" s="586" t="s">
        <v>837</v>
      </c>
      <c r="C74" s="585" t="s">
        <v>109</v>
      </c>
      <c r="D74" s="585" t="s">
        <v>110</v>
      </c>
      <c r="E74" s="585" t="s">
        <v>831</v>
      </c>
      <c r="F74" s="588"/>
      <c r="G74" s="585"/>
      <c r="H74" s="585"/>
      <c r="I74" s="663"/>
      <c r="J74" s="663"/>
      <c r="K74" s="663"/>
      <c r="L74" s="663"/>
      <c r="M74" s="663"/>
      <c r="N74" s="663"/>
      <c r="O74" s="663"/>
      <c r="P74" s="663"/>
      <c r="Q74" s="638"/>
      <c r="R74" s="663"/>
      <c r="S74" s="663"/>
      <c r="T74" s="663"/>
      <c r="U74" s="638"/>
      <c r="V74" s="663"/>
      <c r="W74" s="638"/>
      <c r="X74" s="663"/>
      <c r="Y74" s="663">
        <v>4500</v>
      </c>
      <c r="Z74" s="663"/>
      <c r="AA74" s="592"/>
      <c r="AB74" s="589">
        <f t="shared" si="2"/>
        <v>4500</v>
      </c>
    </row>
    <row r="75" spans="1:28" ht="33" x14ac:dyDescent="0.25">
      <c r="A75" s="585">
        <v>98</v>
      </c>
      <c r="B75" s="586" t="s">
        <v>175</v>
      </c>
      <c r="C75" s="587" t="s">
        <v>453</v>
      </c>
      <c r="D75" s="585" t="s">
        <v>105</v>
      </c>
      <c r="E75" s="588" t="s">
        <v>1827</v>
      </c>
      <c r="F75" s="588"/>
      <c r="G75" s="588"/>
      <c r="H75" s="588"/>
      <c r="I75" s="663"/>
      <c r="J75" s="663"/>
      <c r="K75" s="663"/>
      <c r="L75" s="663"/>
      <c r="M75" s="663"/>
      <c r="N75" s="663"/>
      <c r="O75" s="663"/>
      <c r="P75" s="663"/>
      <c r="Q75" s="638"/>
      <c r="R75" s="663"/>
      <c r="S75" s="663"/>
      <c r="T75" s="663"/>
      <c r="U75" s="711">
        <v>48</v>
      </c>
      <c r="V75" s="663">
        <v>2</v>
      </c>
      <c r="W75" s="711"/>
      <c r="X75" s="663"/>
      <c r="Y75" s="663"/>
      <c r="Z75" s="638">
        <v>20</v>
      </c>
      <c r="AA75" s="592"/>
      <c r="AB75" s="589">
        <f t="shared" si="2"/>
        <v>70</v>
      </c>
    </row>
    <row r="76" spans="1:28" ht="16.5" x14ac:dyDescent="0.25">
      <c r="A76" s="585">
        <v>99</v>
      </c>
      <c r="B76" s="586" t="s">
        <v>1638</v>
      </c>
      <c r="C76" s="599" t="s">
        <v>130</v>
      </c>
      <c r="D76" s="614" t="s">
        <v>110</v>
      </c>
      <c r="E76" s="588" t="s">
        <v>575</v>
      </c>
      <c r="F76" s="588"/>
      <c r="G76" s="588"/>
      <c r="H76" s="588"/>
      <c r="I76" s="663"/>
      <c r="J76" s="663"/>
      <c r="K76" s="663"/>
      <c r="L76" s="663"/>
      <c r="M76" s="663">
        <v>20000</v>
      </c>
      <c r="N76" s="663"/>
      <c r="O76" s="663"/>
      <c r="P76" s="663"/>
      <c r="Q76" s="638">
        <v>40000</v>
      </c>
      <c r="R76" s="663"/>
      <c r="S76" s="663"/>
      <c r="T76" s="663"/>
      <c r="U76" s="711">
        <v>50000</v>
      </c>
      <c r="V76" s="663"/>
      <c r="W76" s="711"/>
      <c r="X76" s="663"/>
      <c r="Y76" s="663">
        <v>9000</v>
      </c>
      <c r="Z76" s="663"/>
      <c r="AA76" s="592"/>
      <c r="AB76" s="589">
        <f t="shared" si="2"/>
        <v>119000</v>
      </c>
    </row>
    <row r="77" spans="1:28" ht="33" x14ac:dyDescent="0.25">
      <c r="A77" s="585">
        <v>100</v>
      </c>
      <c r="B77" s="586" t="s">
        <v>1639</v>
      </c>
      <c r="C77" s="587" t="s">
        <v>942</v>
      </c>
      <c r="D77" s="585" t="s">
        <v>110</v>
      </c>
      <c r="E77" s="610" t="s">
        <v>577</v>
      </c>
      <c r="F77" s="610"/>
      <c r="G77" s="610"/>
      <c r="H77" s="610"/>
      <c r="I77" s="663"/>
      <c r="J77" s="663"/>
      <c r="K77" s="663"/>
      <c r="L77" s="663"/>
      <c r="M77" s="663"/>
      <c r="N77" s="663"/>
      <c r="O77" s="663"/>
      <c r="P77" s="663"/>
      <c r="Q77" s="638"/>
      <c r="R77" s="663"/>
      <c r="S77" s="663"/>
      <c r="T77" s="663"/>
      <c r="U77" s="711">
        <v>1000</v>
      </c>
      <c r="V77" s="663">
        <v>1000</v>
      </c>
      <c r="W77" s="711"/>
      <c r="X77" s="663"/>
      <c r="Y77" s="663"/>
      <c r="Z77" s="663"/>
      <c r="AA77" s="836">
        <v>20000</v>
      </c>
      <c r="AB77" s="589">
        <f t="shared" si="2"/>
        <v>22000</v>
      </c>
    </row>
    <row r="78" spans="1:28" ht="33" x14ac:dyDescent="0.25">
      <c r="A78" s="585">
        <v>101</v>
      </c>
      <c r="B78" s="586" t="s">
        <v>1640</v>
      </c>
      <c r="C78" s="587" t="s">
        <v>177</v>
      </c>
      <c r="D78" s="585" t="s">
        <v>110</v>
      </c>
      <c r="E78" s="610" t="s">
        <v>821</v>
      </c>
      <c r="F78" s="610"/>
      <c r="G78" s="610">
        <v>100</v>
      </c>
      <c r="H78" s="610"/>
      <c r="I78" s="663"/>
      <c r="J78" s="663"/>
      <c r="K78" s="663"/>
      <c r="L78" s="663"/>
      <c r="M78" s="663"/>
      <c r="N78" s="663"/>
      <c r="O78" s="663"/>
      <c r="P78" s="663">
        <v>5000</v>
      </c>
      <c r="Q78" s="638">
        <v>5000</v>
      </c>
      <c r="R78" s="663"/>
      <c r="S78" s="663">
        <v>10000</v>
      </c>
      <c r="T78" s="663"/>
      <c r="U78" s="837">
        <v>1000</v>
      </c>
      <c r="V78" s="663">
        <v>300</v>
      </c>
      <c r="W78" s="837"/>
      <c r="X78" s="663"/>
      <c r="Y78" s="663"/>
      <c r="Z78" s="663"/>
      <c r="AA78" s="592"/>
      <c r="AB78" s="589">
        <f t="shared" si="2"/>
        <v>21400</v>
      </c>
    </row>
    <row r="79" spans="1:28" ht="16.5" x14ac:dyDescent="0.25">
      <c r="A79" s="585">
        <v>103</v>
      </c>
      <c r="B79" s="586" t="s">
        <v>1036</v>
      </c>
      <c r="C79" s="587" t="s">
        <v>1037</v>
      </c>
      <c r="D79" s="585" t="s">
        <v>115</v>
      </c>
      <c r="E79" s="585" t="s">
        <v>1054</v>
      </c>
      <c r="F79" s="588"/>
      <c r="G79" s="585"/>
      <c r="H79" s="585"/>
      <c r="I79" s="663">
        <v>1000</v>
      </c>
      <c r="J79" s="663"/>
      <c r="K79" s="663"/>
      <c r="L79" s="663"/>
      <c r="M79" s="663"/>
      <c r="N79" s="663"/>
      <c r="O79" s="663"/>
      <c r="P79" s="663"/>
      <c r="Q79" s="638"/>
      <c r="R79" s="663"/>
      <c r="S79" s="663"/>
      <c r="T79" s="663"/>
      <c r="U79" s="638"/>
      <c r="V79" s="663"/>
      <c r="W79" s="638"/>
      <c r="X79" s="663"/>
      <c r="Y79" s="663"/>
      <c r="Z79" s="663"/>
      <c r="AA79" s="836">
        <v>5000</v>
      </c>
      <c r="AB79" s="589">
        <f t="shared" si="2"/>
        <v>6000</v>
      </c>
    </row>
    <row r="80" spans="1:28" ht="16.5" x14ac:dyDescent="0.25">
      <c r="A80" s="585">
        <v>107</v>
      </c>
      <c r="B80" s="586" t="s">
        <v>1642</v>
      </c>
      <c r="C80" s="587" t="s">
        <v>894</v>
      </c>
      <c r="D80" s="585" t="s">
        <v>123</v>
      </c>
      <c r="E80" s="588" t="s">
        <v>485</v>
      </c>
      <c r="F80" s="588"/>
      <c r="G80" s="588"/>
      <c r="H80" s="588"/>
      <c r="I80" s="663"/>
      <c r="J80" s="663"/>
      <c r="K80" s="663"/>
      <c r="L80" s="663"/>
      <c r="M80" s="663">
        <v>500</v>
      </c>
      <c r="N80" s="663"/>
      <c r="O80" s="663"/>
      <c r="P80" s="663"/>
      <c r="Q80" s="638"/>
      <c r="R80" s="663"/>
      <c r="S80" s="663">
        <v>7000</v>
      </c>
      <c r="T80" s="663"/>
      <c r="U80" s="711">
        <v>3000</v>
      </c>
      <c r="V80" s="663">
        <v>50</v>
      </c>
      <c r="W80" s="711"/>
      <c r="X80" s="663"/>
      <c r="Y80" s="663"/>
      <c r="Z80" s="663"/>
      <c r="AA80" s="592"/>
      <c r="AB80" s="589">
        <f t="shared" si="2"/>
        <v>10550</v>
      </c>
    </row>
    <row r="81" spans="1:28" ht="16.5" x14ac:dyDescent="0.25">
      <c r="A81" s="585">
        <v>108</v>
      </c>
      <c r="B81" s="586" t="s">
        <v>1643</v>
      </c>
      <c r="C81" s="587" t="s">
        <v>179</v>
      </c>
      <c r="D81" s="585" t="s">
        <v>110</v>
      </c>
      <c r="E81" s="588" t="s">
        <v>575</v>
      </c>
      <c r="F81" s="588"/>
      <c r="G81" s="588"/>
      <c r="H81" s="588"/>
      <c r="I81" s="663"/>
      <c r="J81" s="663"/>
      <c r="K81" s="663"/>
      <c r="L81" s="663"/>
      <c r="M81" s="663"/>
      <c r="N81" s="663"/>
      <c r="O81" s="663"/>
      <c r="P81" s="663"/>
      <c r="Q81" s="638"/>
      <c r="R81" s="663"/>
      <c r="S81" s="663"/>
      <c r="T81" s="663"/>
      <c r="U81" s="837">
        <v>1000</v>
      </c>
      <c r="V81" s="663"/>
      <c r="W81" s="837"/>
      <c r="X81" s="663"/>
      <c r="Y81" s="663"/>
      <c r="Z81" s="663"/>
      <c r="AA81" s="592"/>
      <c r="AB81" s="589">
        <f t="shared" si="2"/>
        <v>1000</v>
      </c>
    </row>
    <row r="82" spans="1:28" ht="33" x14ac:dyDescent="0.25">
      <c r="A82" s="585">
        <v>109</v>
      </c>
      <c r="B82" s="586" t="s">
        <v>180</v>
      </c>
      <c r="C82" s="587" t="s">
        <v>181</v>
      </c>
      <c r="D82" s="585" t="s">
        <v>132</v>
      </c>
      <c r="E82" s="585" t="s">
        <v>824</v>
      </c>
      <c r="F82" s="588"/>
      <c r="G82" s="588">
        <v>10</v>
      </c>
      <c r="H82" s="585"/>
      <c r="I82" s="663"/>
      <c r="J82" s="663"/>
      <c r="K82" s="663"/>
      <c r="L82" s="663"/>
      <c r="M82" s="663"/>
      <c r="N82" s="663"/>
      <c r="O82" s="663"/>
      <c r="P82" s="663"/>
      <c r="Q82" s="638"/>
      <c r="R82" s="663"/>
      <c r="S82" s="663"/>
      <c r="T82" s="663"/>
      <c r="U82" s="638"/>
      <c r="V82" s="663">
        <v>1</v>
      </c>
      <c r="W82" s="638"/>
      <c r="X82" s="663"/>
      <c r="Y82" s="663"/>
      <c r="Z82" s="663"/>
      <c r="AA82" s="592"/>
      <c r="AB82" s="589">
        <f t="shared" si="2"/>
        <v>11</v>
      </c>
    </row>
    <row r="83" spans="1:28" ht="33" x14ac:dyDescent="0.25">
      <c r="A83" s="585">
        <v>111</v>
      </c>
      <c r="B83" s="586" t="s">
        <v>459</v>
      </c>
      <c r="C83" s="587" t="s">
        <v>454</v>
      </c>
      <c r="D83" s="585" t="s">
        <v>123</v>
      </c>
      <c r="E83" s="588" t="s">
        <v>458</v>
      </c>
      <c r="F83" s="588">
        <v>20</v>
      </c>
      <c r="G83" s="588">
        <v>10</v>
      </c>
      <c r="H83" s="588"/>
      <c r="I83" s="663"/>
      <c r="J83" s="663"/>
      <c r="K83" s="663"/>
      <c r="L83" s="663">
        <v>2</v>
      </c>
      <c r="M83" s="663"/>
      <c r="N83" s="663"/>
      <c r="O83" s="663"/>
      <c r="P83" s="663">
        <v>10</v>
      </c>
      <c r="Q83" s="638">
        <v>5</v>
      </c>
      <c r="R83" s="663"/>
      <c r="S83" s="663"/>
      <c r="T83" s="663">
        <v>5</v>
      </c>
      <c r="U83" s="837">
        <v>20</v>
      </c>
      <c r="V83" s="663">
        <v>10</v>
      </c>
      <c r="W83" s="837"/>
      <c r="X83" s="663">
        <v>5</v>
      </c>
      <c r="Y83" s="663"/>
      <c r="Z83" s="638">
        <v>20</v>
      </c>
      <c r="AA83" s="836">
        <v>5</v>
      </c>
      <c r="AB83" s="589">
        <f t="shared" si="2"/>
        <v>112</v>
      </c>
    </row>
    <row r="84" spans="1:28" ht="49.5" x14ac:dyDescent="0.25">
      <c r="A84" s="585">
        <v>112</v>
      </c>
      <c r="B84" s="600" t="s">
        <v>1104</v>
      </c>
      <c r="C84" s="585" t="s">
        <v>165</v>
      </c>
      <c r="D84" s="585" t="s">
        <v>112</v>
      </c>
      <c r="E84" s="588" t="s">
        <v>286</v>
      </c>
      <c r="F84" s="588"/>
      <c r="G84" s="588"/>
      <c r="H84" s="588"/>
      <c r="I84" s="663"/>
      <c r="J84" s="663"/>
      <c r="K84" s="663"/>
      <c r="L84" s="663"/>
      <c r="M84" s="663"/>
      <c r="N84" s="663"/>
      <c r="O84" s="663"/>
      <c r="P84" s="663"/>
      <c r="Q84" s="638"/>
      <c r="R84" s="663"/>
      <c r="S84" s="663"/>
      <c r="T84" s="663"/>
      <c r="U84" s="837">
        <v>10000</v>
      </c>
      <c r="V84" s="663"/>
      <c r="W84" s="837"/>
      <c r="X84" s="663"/>
      <c r="Y84" s="663">
        <v>3000</v>
      </c>
      <c r="Z84" s="663"/>
      <c r="AA84" s="592"/>
      <c r="AB84" s="589">
        <f t="shared" si="2"/>
        <v>13000</v>
      </c>
    </row>
    <row r="85" spans="1:28" ht="33" x14ac:dyDescent="0.25">
      <c r="A85" s="585">
        <v>113</v>
      </c>
      <c r="B85" s="586" t="s">
        <v>1650</v>
      </c>
      <c r="C85" s="587" t="s">
        <v>1493</v>
      </c>
      <c r="D85" s="585" t="s">
        <v>110</v>
      </c>
      <c r="E85" s="588" t="s">
        <v>575</v>
      </c>
      <c r="F85" s="588"/>
      <c r="G85" s="588"/>
      <c r="H85" s="588"/>
      <c r="I85" s="663"/>
      <c r="J85" s="663"/>
      <c r="K85" s="663"/>
      <c r="L85" s="663"/>
      <c r="M85" s="663"/>
      <c r="N85" s="663"/>
      <c r="O85" s="663"/>
      <c r="P85" s="663"/>
      <c r="Q85" s="638">
        <v>70000</v>
      </c>
      <c r="R85" s="663"/>
      <c r="S85" s="663"/>
      <c r="T85" s="663"/>
      <c r="U85" s="638"/>
      <c r="V85" s="663"/>
      <c r="W85" s="638"/>
      <c r="X85" s="663"/>
      <c r="Y85" s="663"/>
      <c r="Z85" s="663"/>
      <c r="AA85" s="592"/>
      <c r="AB85" s="589">
        <f t="shared" si="2"/>
        <v>70000</v>
      </c>
    </row>
    <row r="86" spans="1:28" ht="16.5" x14ac:dyDescent="0.25">
      <c r="A86" s="585">
        <v>115</v>
      </c>
      <c r="B86" s="586" t="s">
        <v>182</v>
      </c>
      <c r="C86" s="587" t="s">
        <v>129</v>
      </c>
      <c r="D86" s="585" t="s">
        <v>110</v>
      </c>
      <c r="E86" s="588" t="s">
        <v>575</v>
      </c>
      <c r="F86" s="588"/>
      <c r="G86" s="588"/>
      <c r="H86" s="588"/>
      <c r="I86" s="663"/>
      <c r="J86" s="663"/>
      <c r="K86" s="663"/>
      <c r="L86" s="663"/>
      <c r="M86" s="663"/>
      <c r="N86" s="663"/>
      <c r="O86" s="663"/>
      <c r="P86" s="663"/>
      <c r="Q86" s="638">
        <v>300</v>
      </c>
      <c r="R86" s="663"/>
      <c r="S86" s="663"/>
      <c r="T86" s="663"/>
      <c r="U86" s="837">
        <v>5000</v>
      </c>
      <c r="V86" s="663">
        <v>1000</v>
      </c>
      <c r="W86" s="837"/>
      <c r="X86" s="663"/>
      <c r="Y86" s="663"/>
      <c r="Z86" s="663"/>
      <c r="AA86" s="592"/>
      <c r="AB86" s="589">
        <f t="shared" si="2"/>
        <v>6300</v>
      </c>
    </row>
    <row r="87" spans="1:28" ht="33" x14ac:dyDescent="0.25">
      <c r="A87" s="585">
        <v>116</v>
      </c>
      <c r="B87" s="586" t="s">
        <v>569</v>
      </c>
      <c r="C87" s="587" t="s">
        <v>252</v>
      </c>
      <c r="D87" s="585" t="s">
        <v>115</v>
      </c>
      <c r="E87" s="588" t="s">
        <v>1830</v>
      </c>
      <c r="F87" s="588"/>
      <c r="G87" s="588"/>
      <c r="H87" s="588"/>
      <c r="I87" s="663"/>
      <c r="J87" s="663"/>
      <c r="K87" s="663"/>
      <c r="L87" s="663"/>
      <c r="M87" s="663"/>
      <c r="N87" s="663"/>
      <c r="O87" s="663"/>
      <c r="P87" s="663"/>
      <c r="Q87" s="638">
        <v>200</v>
      </c>
      <c r="R87" s="663"/>
      <c r="S87" s="663"/>
      <c r="T87" s="663">
        <v>500</v>
      </c>
      <c r="U87" s="638"/>
      <c r="V87" s="663"/>
      <c r="W87" s="638"/>
      <c r="X87" s="663"/>
      <c r="Y87" s="663"/>
      <c r="Z87" s="663"/>
      <c r="AA87" s="592"/>
      <c r="AB87" s="589">
        <f t="shared" si="2"/>
        <v>700</v>
      </c>
    </row>
    <row r="88" spans="1:28" s="572" customFormat="1" ht="49.5" x14ac:dyDescent="0.25">
      <c r="A88" s="585">
        <v>117</v>
      </c>
      <c r="B88" s="586" t="s">
        <v>429</v>
      </c>
      <c r="C88" s="587" t="s">
        <v>183</v>
      </c>
      <c r="D88" s="585" t="s">
        <v>115</v>
      </c>
      <c r="E88" s="588" t="s">
        <v>1830</v>
      </c>
      <c r="F88" s="588">
        <v>20</v>
      </c>
      <c r="G88" s="588">
        <v>3000</v>
      </c>
      <c r="H88" s="588"/>
      <c r="I88" s="663"/>
      <c r="J88" s="663"/>
      <c r="K88" s="663"/>
      <c r="L88" s="663"/>
      <c r="M88" s="663"/>
      <c r="N88" s="663"/>
      <c r="O88" s="663"/>
      <c r="P88" s="663"/>
      <c r="Q88" s="638"/>
      <c r="R88" s="663"/>
      <c r="S88" s="663"/>
      <c r="T88" s="663"/>
      <c r="U88" s="638"/>
      <c r="V88" s="663"/>
      <c r="W88" s="638"/>
      <c r="X88" s="663"/>
      <c r="Y88" s="663"/>
      <c r="Z88" s="839">
        <v>200</v>
      </c>
      <c r="AA88" s="592"/>
      <c r="AB88" s="589">
        <f t="shared" si="2"/>
        <v>3220</v>
      </c>
    </row>
    <row r="89" spans="1:28" ht="66" x14ac:dyDescent="0.25">
      <c r="A89" s="585">
        <v>118</v>
      </c>
      <c r="B89" s="684" t="s">
        <v>1619</v>
      </c>
      <c r="C89" s="676" t="s">
        <v>1275</v>
      </c>
      <c r="D89" s="676" t="s">
        <v>108</v>
      </c>
      <c r="E89" s="676" t="s">
        <v>860</v>
      </c>
      <c r="F89" s="795"/>
      <c r="G89" s="676"/>
      <c r="H89" s="676"/>
      <c r="I89" s="663"/>
      <c r="J89" s="663"/>
      <c r="K89" s="663"/>
      <c r="L89" s="663"/>
      <c r="M89" s="663"/>
      <c r="N89" s="663"/>
      <c r="O89" s="663"/>
      <c r="P89" s="663"/>
      <c r="Q89" s="638">
        <v>40000</v>
      </c>
      <c r="R89" s="663"/>
      <c r="S89" s="663"/>
      <c r="T89" s="663"/>
      <c r="U89" s="711">
        <v>15000</v>
      </c>
      <c r="V89" s="663"/>
      <c r="W89" s="711"/>
      <c r="X89" s="663"/>
      <c r="Y89" s="663"/>
      <c r="Z89" s="638">
        <v>30000</v>
      </c>
      <c r="AA89" s="592"/>
      <c r="AB89" s="589">
        <f t="shared" si="2"/>
        <v>85000</v>
      </c>
    </row>
    <row r="90" spans="1:28" ht="16.5" x14ac:dyDescent="0.25">
      <c r="A90" s="585">
        <v>120</v>
      </c>
      <c r="B90" s="620" t="s">
        <v>1762</v>
      </c>
      <c r="C90" s="622" t="s">
        <v>946</v>
      </c>
      <c r="D90" s="619" t="s">
        <v>957</v>
      </c>
      <c r="E90" s="621" t="s">
        <v>1763</v>
      </c>
      <c r="F90" s="621"/>
      <c r="G90" s="621"/>
      <c r="H90" s="588"/>
      <c r="I90" s="663"/>
      <c r="J90" s="663"/>
      <c r="K90" s="663"/>
      <c r="L90" s="663"/>
      <c r="M90" s="647"/>
      <c r="N90" s="647"/>
      <c r="O90" s="647"/>
      <c r="P90" s="647"/>
      <c r="Q90" s="638">
        <v>500</v>
      </c>
      <c r="R90" s="638"/>
      <c r="S90" s="638"/>
      <c r="T90" s="638"/>
      <c r="U90" s="638"/>
      <c r="V90" s="638"/>
      <c r="W90" s="638"/>
      <c r="X90" s="638"/>
      <c r="Y90" s="638"/>
      <c r="Z90" s="638"/>
      <c r="AA90" s="639"/>
      <c r="AB90" s="589">
        <f t="shared" si="2"/>
        <v>500</v>
      </c>
    </row>
    <row r="91" spans="1:28" ht="16.5" x14ac:dyDescent="0.25">
      <c r="A91" s="585">
        <v>121</v>
      </c>
      <c r="B91" s="586" t="s">
        <v>185</v>
      </c>
      <c r="C91" s="587" t="s">
        <v>113</v>
      </c>
      <c r="D91" s="585" t="s">
        <v>110</v>
      </c>
      <c r="E91" s="588" t="s">
        <v>575</v>
      </c>
      <c r="F91" s="588"/>
      <c r="G91" s="588">
        <v>20000</v>
      </c>
      <c r="H91" s="588"/>
      <c r="I91" s="663"/>
      <c r="J91" s="663"/>
      <c r="K91" s="663"/>
      <c r="L91" s="663"/>
      <c r="M91" s="663"/>
      <c r="N91" s="663"/>
      <c r="O91" s="663"/>
      <c r="P91" s="663"/>
      <c r="Q91" s="638"/>
      <c r="R91" s="663">
        <v>500</v>
      </c>
      <c r="S91" s="663"/>
      <c r="T91" s="663"/>
      <c r="U91" s="638"/>
      <c r="V91" s="663"/>
      <c r="W91" s="638"/>
      <c r="X91" s="663"/>
      <c r="Y91" s="663"/>
      <c r="Z91" s="638">
        <v>100000</v>
      </c>
      <c r="AA91" s="592"/>
      <c r="AB91" s="589">
        <f t="shared" si="2"/>
        <v>120500</v>
      </c>
    </row>
    <row r="92" spans="1:28" ht="33" x14ac:dyDescent="0.25">
      <c r="A92" s="585">
        <v>122</v>
      </c>
      <c r="B92" s="609" t="s">
        <v>871</v>
      </c>
      <c r="C92" s="587" t="s">
        <v>230</v>
      </c>
      <c r="D92" s="588" t="s">
        <v>110</v>
      </c>
      <c r="E92" s="610" t="s">
        <v>822</v>
      </c>
      <c r="F92" s="610"/>
      <c r="G92" s="610"/>
      <c r="H92" s="610"/>
      <c r="I92" s="663"/>
      <c r="J92" s="663"/>
      <c r="K92" s="663"/>
      <c r="L92" s="663"/>
      <c r="M92" s="663"/>
      <c r="N92" s="663"/>
      <c r="O92" s="663"/>
      <c r="P92" s="663"/>
      <c r="Q92" s="638">
        <v>10000</v>
      </c>
      <c r="R92" s="663"/>
      <c r="S92" s="663"/>
      <c r="T92" s="663"/>
      <c r="U92" s="638"/>
      <c r="V92" s="663"/>
      <c r="W92" s="638"/>
      <c r="X92" s="663"/>
      <c r="Y92" s="663">
        <v>18000</v>
      </c>
      <c r="Z92" s="663"/>
      <c r="AA92" s="592"/>
      <c r="AB92" s="589">
        <f t="shared" si="2"/>
        <v>28000</v>
      </c>
    </row>
    <row r="93" spans="1:28" ht="16.5" x14ac:dyDescent="0.25">
      <c r="A93" s="585">
        <v>123</v>
      </c>
      <c r="B93" s="609" t="s">
        <v>871</v>
      </c>
      <c r="C93" s="587" t="s">
        <v>186</v>
      </c>
      <c r="D93" s="585" t="s">
        <v>110</v>
      </c>
      <c r="E93" s="588" t="s">
        <v>575</v>
      </c>
      <c r="F93" s="588">
        <v>10000</v>
      </c>
      <c r="G93" s="588"/>
      <c r="H93" s="588">
        <v>2000</v>
      </c>
      <c r="I93" s="663">
        <v>1500</v>
      </c>
      <c r="J93" s="663"/>
      <c r="K93" s="663"/>
      <c r="L93" s="663"/>
      <c r="M93" s="663"/>
      <c r="N93" s="663"/>
      <c r="O93" s="663"/>
      <c r="P93" s="663"/>
      <c r="Q93" s="638">
        <v>50000</v>
      </c>
      <c r="R93" s="663"/>
      <c r="S93" s="663"/>
      <c r="T93" s="663"/>
      <c r="U93" s="638"/>
      <c r="V93" s="663"/>
      <c r="W93" s="638"/>
      <c r="X93" s="663"/>
      <c r="Y93" s="663"/>
      <c r="Z93" s="638">
        <v>200000</v>
      </c>
      <c r="AA93" s="592"/>
      <c r="AB93" s="589">
        <f t="shared" si="2"/>
        <v>263500</v>
      </c>
    </row>
    <row r="94" spans="1:28" ht="70.5" customHeight="1" x14ac:dyDescent="0.25">
      <c r="A94" s="585">
        <v>125</v>
      </c>
      <c r="B94" s="586" t="s">
        <v>1658</v>
      </c>
      <c r="C94" s="587" t="s">
        <v>870</v>
      </c>
      <c r="D94" s="585" t="s">
        <v>105</v>
      </c>
      <c r="E94" s="585" t="s">
        <v>854</v>
      </c>
      <c r="F94" s="588"/>
      <c r="G94" s="588">
        <v>30</v>
      </c>
      <c r="H94" s="585"/>
      <c r="I94" s="663"/>
      <c r="J94" s="663"/>
      <c r="K94" s="663"/>
      <c r="L94" s="663"/>
      <c r="M94" s="663"/>
      <c r="N94" s="663"/>
      <c r="O94" s="663"/>
      <c r="P94" s="663"/>
      <c r="Q94" s="638">
        <v>50</v>
      </c>
      <c r="R94" s="663"/>
      <c r="S94" s="663"/>
      <c r="T94" s="663"/>
      <c r="U94" s="638"/>
      <c r="V94" s="663"/>
      <c r="W94" s="638"/>
      <c r="X94" s="663"/>
      <c r="Y94" s="663"/>
      <c r="Z94" s="638">
        <v>50</v>
      </c>
      <c r="AA94" s="592"/>
      <c r="AB94" s="589">
        <f t="shared" si="2"/>
        <v>130</v>
      </c>
    </row>
    <row r="95" spans="1:28" ht="33" x14ac:dyDescent="0.25">
      <c r="A95" s="585">
        <v>126</v>
      </c>
      <c r="B95" s="586" t="s">
        <v>1644</v>
      </c>
      <c r="C95" s="585" t="s">
        <v>331</v>
      </c>
      <c r="D95" s="585" t="s">
        <v>123</v>
      </c>
      <c r="E95" s="585" t="s">
        <v>330</v>
      </c>
      <c r="F95" s="588"/>
      <c r="G95" s="585"/>
      <c r="H95" s="585"/>
      <c r="I95" s="663"/>
      <c r="J95" s="663"/>
      <c r="K95" s="663"/>
      <c r="L95" s="663"/>
      <c r="M95" s="663"/>
      <c r="N95" s="663"/>
      <c r="O95" s="663"/>
      <c r="P95" s="663"/>
      <c r="Q95" s="638"/>
      <c r="R95" s="663"/>
      <c r="S95" s="663">
        <v>7000</v>
      </c>
      <c r="T95" s="663"/>
      <c r="U95" s="638"/>
      <c r="V95" s="663"/>
      <c r="W95" s="638"/>
      <c r="X95" s="663"/>
      <c r="Y95" s="663"/>
      <c r="Z95" s="663"/>
      <c r="AA95" s="592"/>
      <c r="AB95" s="589">
        <f t="shared" si="2"/>
        <v>7000</v>
      </c>
    </row>
    <row r="96" spans="1:28" ht="16.5" x14ac:dyDescent="0.25">
      <c r="A96" s="585">
        <v>127</v>
      </c>
      <c r="B96" s="586" t="s">
        <v>644</v>
      </c>
      <c r="C96" s="587" t="s">
        <v>645</v>
      </c>
      <c r="D96" s="585" t="s">
        <v>108</v>
      </c>
      <c r="E96" s="585" t="s">
        <v>646</v>
      </c>
      <c r="F96" s="588"/>
      <c r="G96" s="588">
        <v>3</v>
      </c>
      <c r="H96" s="585"/>
      <c r="I96" s="663"/>
      <c r="J96" s="663"/>
      <c r="K96" s="663"/>
      <c r="L96" s="663"/>
      <c r="M96" s="663"/>
      <c r="N96" s="663"/>
      <c r="O96" s="663"/>
      <c r="P96" s="663"/>
      <c r="Q96" s="638"/>
      <c r="R96" s="663"/>
      <c r="S96" s="663">
        <v>20</v>
      </c>
      <c r="T96" s="663"/>
      <c r="U96" s="638"/>
      <c r="V96" s="663"/>
      <c r="W96" s="638"/>
      <c r="X96" s="663"/>
      <c r="Y96" s="663"/>
      <c r="Z96" s="663"/>
      <c r="AA96" s="592"/>
      <c r="AB96" s="589">
        <f t="shared" si="2"/>
        <v>23</v>
      </c>
    </row>
    <row r="97" spans="1:28" ht="33" x14ac:dyDescent="0.25">
      <c r="A97" s="585">
        <v>129</v>
      </c>
      <c r="B97" s="600" t="s">
        <v>1082</v>
      </c>
      <c r="C97" s="796">
        <v>5.0000000000000001E-3</v>
      </c>
      <c r="D97" s="585" t="s">
        <v>123</v>
      </c>
      <c r="E97" s="786" t="s">
        <v>257</v>
      </c>
      <c r="F97" s="786"/>
      <c r="G97" s="786"/>
      <c r="H97" s="786"/>
      <c r="I97" s="663"/>
      <c r="J97" s="663"/>
      <c r="K97" s="663"/>
      <c r="L97" s="663"/>
      <c r="M97" s="663"/>
      <c r="N97" s="663"/>
      <c r="O97" s="663"/>
      <c r="P97" s="663"/>
      <c r="Q97" s="638"/>
      <c r="R97" s="663"/>
      <c r="S97" s="663">
        <v>500</v>
      </c>
      <c r="T97" s="663"/>
      <c r="U97" s="638"/>
      <c r="V97" s="663"/>
      <c r="W97" s="638"/>
      <c r="X97" s="663"/>
      <c r="Y97" s="663"/>
      <c r="Z97" s="663"/>
      <c r="AA97" s="592"/>
      <c r="AB97" s="589">
        <f t="shared" si="2"/>
        <v>500</v>
      </c>
    </row>
    <row r="98" spans="1:28" ht="16.5" x14ac:dyDescent="0.25">
      <c r="A98" s="585">
        <v>130</v>
      </c>
      <c r="B98" s="797" t="s">
        <v>1689</v>
      </c>
      <c r="C98" s="798" t="s">
        <v>1690</v>
      </c>
      <c r="D98" s="585" t="s">
        <v>123</v>
      </c>
      <c r="E98" s="786" t="s">
        <v>578</v>
      </c>
      <c r="F98" s="786"/>
      <c r="G98" s="786"/>
      <c r="H98" s="786"/>
      <c r="I98" s="663"/>
      <c r="J98" s="663"/>
      <c r="K98" s="663"/>
      <c r="L98" s="663"/>
      <c r="M98" s="663"/>
      <c r="N98" s="663"/>
      <c r="O98" s="663"/>
      <c r="P98" s="663"/>
      <c r="Q98" s="638"/>
      <c r="R98" s="663"/>
      <c r="S98" s="663">
        <v>200</v>
      </c>
      <c r="T98" s="663"/>
      <c r="U98" s="638"/>
      <c r="V98" s="663"/>
      <c r="W98" s="638"/>
      <c r="X98" s="663"/>
      <c r="Y98" s="663"/>
      <c r="Z98" s="663"/>
      <c r="AA98" s="592"/>
      <c r="AB98" s="589">
        <f t="shared" si="2"/>
        <v>200</v>
      </c>
    </row>
    <row r="99" spans="1:28" ht="16.5" x14ac:dyDescent="0.25">
      <c r="A99" s="585">
        <v>131</v>
      </c>
      <c r="B99" s="821" t="s">
        <v>1051</v>
      </c>
      <c r="C99" s="788" t="s">
        <v>1695</v>
      </c>
      <c r="D99" s="585" t="s">
        <v>123</v>
      </c>
      <c r="E99" s="585" t="s">
        <v>578</v>
      </c>
      <c r="F99" s="588"/>
      <c r="G99" s="585"/>
      <c r="H99" s="585"/>
      <c r="I99" s="663"/>
      <c r="J99" s="663"/>
      <c r="K99" s="663"/>
      <c r="L99" s="663"/>
      <c r="M99" s="663"/>
      <c r="N99" s="663"/>
      <c r="O99" s="663"/>
      <c r="P99" s="663"/>
      <c r="Q99" s="638"/>
      <c r="R99" s="663"/>
      <c r="S99" s="663">
        <v>4000</v>
      </c>
      <c r="T99" s="663"/>
      <c r="U99" s="711">
        <v>2000</v>
      </c>
      <c r="V99" s="663"/>
      <c r="W99" s="711"/>
      <c r="X99" s="663"/>
      <c r="Y99" s="663"/>
      <c r="Z99" s="663"/>
      <c r="AA99" s="592"/>
      <c r="AB99" s="589">
        <f t="shared" ref="AB99:AB130" si="3">SUM(F99:AA99)</f>
        <v>6000</v>
      </c>
    </row>
    <row r="100" spans="1:28" ht="33" x14ac:dyDescent="0.25">
      <c r="A100" s="585">
        <v>132</v>
      </c>
      <c r="B100" s="799" t="s">
        <v>1051</v>
      </c>
      <c r="C100" s="587" t="s">
        <v>1479</v>
      </c>
      <c r="D100" s="585" t="s">
        <v>108</v>
      </c>
      <c r="E100" s="585" t="s">
        <v>1655</v>
      </c>
      <c r="F100" s="588"/>
      <c r="G100" s="588">
        <v>500</v>
      </c>
      <c r="H100" s="585"/>
      <c r="I100" s="663"/>
      <c r="J100" s="663"/>
      <c r="K100" s="663"/>
      <c r="L100" s="663"/>
      <c r="M100" s="663"/>
      <c r="N100" s="663"/>
      <c r="O100" s="663"/>
      <c r="P100" s="663">
        <v>2000</v>
      </c>
      <c r="Q100" s="638"/>
      <c r="R100" s="663"/>
      <c r="S100" s="663">
        <v>2000</v>
      </c>
      <c r="T100" s="663"/>
      <c r="U100" s="638"/>
      <c r="V100" s="663"/>
      <c r="W100" s="638"/>
      <c r="X100" s="663"/>
      <c r="Y100" s="663"/>
      <c r="Z100" s="638">
        <v>1000</v>
      </c>
      <c r="AA100" s="592"/>
      <c r="AB100" s="589">
        <f t="shared" si="3"/>
        <v>5500</v>
      </c>
    </row>
    <row r="101" spans="1:28" ht="16.5" x14ac:dyDescent="0.25">
      <c r="A101" s="585">
        <v>136</v>
      </c>
      <c r="B101" s="586" t="s">
        <v>553</v>
      </c>
      <c r="C101" s="587" t="s">
        <v>554</v>
      </c>
      <c r="D101" s="585" t="s">
        <v>108</v>
      </c>
      <c r="E101" s="585" t="s">
        <v>585</v>
      </c>
      <c r="F101" s="588">
        <v>50</v>
      </c>
      <c r="G101" s="588">
        <v>5</v>
      </c>
      <c r="H101" s="585"/>
      <c r="I101" s="663"/>
      <c r="J101" s="663"/>
      <c r="K101" s="663"/>
      <c r="L101" s="663"/>
      <c r="M101" s="663">
        <v>10</v>
      </c>
      <c r="N101" s="663"/>
      <c r="O101" s="663"/>
      <c r="P101" s="663"/>
      <c r="Q101" s="638">
        <v>100</v>
      </c>
      <c r="R101" s="663"/>
      <c r="S101" s="663"/>
      <c r="T101" s="663"/>
      <c r="U101" s="837">
        <v>200</v>
      </c>
      <c r="V101" s="663"/>
      <c r="W101" s="837"/>
      <c r="X101" s="663"/>
      <c r="Y101" s="663"/>
      <c r="Z101" s="638">
        <v>10</v>
      </c>
      <c r="AA101" s="836">
        <v>50</v>
      </c>
      <c r="AB101" s="589">
        <f t="shared" si="3"/>
        <v>425</v>
      </c>
    </row>
    <row r="102" spans="1:28" ht="33" x14ac:dyDescent="0.25">
      <c r="A102" s="585">
        <v>139</v>
      </c>
      <c r="B102" s="586" t="s">
        <v>555</v>
      </c>
      <c r="C102" s="587" t="s">
        <v>133</v>
      </c>
      <c r="D102" s="585" t="s">
        <v>105</v>
      </c>
      <c r="E102" s="585" t="s">
        <v>823</v>
      </c>
      <c r="F102" s="588"/>
      <c r="G102" s="585"/>
      <c r="H102" s="585"/>
      <c r="I102" s="663"/>
      <c r="J102" s="663"/>
      <c r="K102" s="663"/>
      <c r="L102" s="663"/>
      <c r="M102" s="663"/>
      <c r="N102" s="663">
        <v>2</v>
      </c>
      <c r="O102" s="663">
        <v>5</v>
      </c>
      <c r="P102" s="663"/>
      <c r="Q102" s="638">
        <v>10</v>
      </c>
      <c r="R102" s="663"/>
      <c r="S102" s="663"/>
      <c r="T102" s="663">
        <v>20</v>
      </c>
      <c r="U102" s="837">
        <v>5</v>
      </c>
      <c r="V102" s="663"/>
      <c r="W102" s="837"/>
      <c r="X102" s="663"/>
      <c r="Y102" s="663"/>
      <c r="Z102" s="663"/>
      <c r="AA102" s="836">
        <v>2</v>
      </c>
      <c r="AB102" s="589">
        <f t="shared" si="3"/>
        <v>44</v>
      </c>
    </row>
    <row r="103" spans="1:28" ht="33" x14ac:dyDescent="0.25">
      <c r="A103" s="585">
        <v>140</v>
      </c>
      <c r="B103" s="586" t="s">
        <v>555</v>
      </c>
      <c r="C103" s="587" t="s">
        <v>552</v>
      </c>
      <c r="D103" s="585" t="s">
        <v>105</v>
      </c>
      <c r="E103" s="585" t="s">
        <v>823</v>
      </c>
      <c r="F103" s="588">
        <v>50</v>
      </c>
      <c r="G103" s="585">
        <v>5</v>
      </c>
      <c r="H103" s="588"/>
      <c r="I103" s="663"/>
      <c r="J103" s="663"/>
      <c r="K103" s="663"/>
      <c r="L103" s="663">
        <v>15</v>
      </c>
      <c r="M103" s="726"/>
      <c r="N103" s="726"/>
      <c r="O103" s="726"/>
      <c r="P103" s="726"/>
      <c r="Q103" s="663">
        <v>30</v>
      </c>
      <c r="R103" s="663"/>
      <c r="S103" s="663">
        <v>30</v>
      </c>
      <c r="T103" s="663"/>
      <c r="U103" s="663"/>
      <c r="V103" s="663"/>
      <c r="W103" s="663"/>
      <c r="X103" s="663"/>
      <c r="Y103" s="663"/>
      <c r="Z103" s="663">
        <v>20</v>
      </c>
      <c r="AA103" s="592"/>
      <c r="AB103" s="589">
        <f t="shared" si="3"/>
        <v>150</v>
      </c>
    </row>
    <row r="104" spans="1:28" ht="16.5" x14ac:dyDescent="0.25">
      <c r="A104" s="585">
        <v>141</v>
      </c>
      <c r="B104" s="586" t="s">
        <v>535</v>
      </c>
      <c r="C104" s="587" t="s">
        <v>940</v>
      </c>
      <c r="D104" s="585" t="s">
        <v>123</v>
      </c>
      <c r="E104" s="585" t="s">
        <v>578</v>
      </c>
      <c r="F104" s="588"/>
      <c r="G104" s="585"/>
      <c r="H104" s="585"/>
      <c r="I104" s="663"/>
      <c r="J104" s="663"/>
      <c r="K104" s="663"/>
      <c r="L104" s="663"/>
      <c r="M104" s="663">
        <v>2000</v>
      </c>
      <c r="N104" s="663"/>
      <c r="O104" s="663"/>
      <c r="P104" s="663"/>
      <c r="Q104" s="638"/>
      <c r="R104" s="663"/>
      <c r="S104" s="663">
        <v>1000</v>
      </c>
      <c r="T104" s="663"/>
      <c r="U104" s="638"/>
      <c r="V104" s="663"/>
      <c r="W104" s="638"/>
      <c r="X104" s="663"/>
      <c r="Y104" s="663"/>
      <c r="Z104" s="663"/>
      <c r="AA104" s="836">
        <v>1000</v>
      </c>
      <c r="AB104" s="589">
        <f t="shared" si="3"/>
        <v>4000</v>
      </c>
    </row>
    <row r="105" spans="1:28" ht="16.5" x14ac:dyDescent="0.25">
      <c r="A105" s="585">
        <v>142</v>
      </c>
      <c r="B105" s="586" t="s">
        <v>535</v>
      </c>
      <c r="C105" s="587" t="s">
        <v>938</v>
      </c>
      <c r="D105" s="585" t="s">
        <v>132</v>
      </c>
      <c r="E105" s="585" t="s">
        <v>939</v>
      </c>
      <c r="F105" s="588"/>
      <c r="G105" s="585"/>
      <c r="H105" s="585"/>
      <c r="I105" s="663"/>
      <c r="J105" s="663"/>
      <c r="K105" s="663"/>
      <c r="L105" s="663"/>
      <c r="M105" s="663">
        <v>700</v>
      </c>
      <c r="N105" s="663"/>
      <c r="O105" s="663"/>
      <c r="P105" s="663"/>
      <c r="Q105" s="638"/>
      <c r="R105" s="663"/>
      <c r="S105" s="663"/>
      <c r="T105" s="663"/>
      <c r="U105" s="638"/>
      <c r="V105" s="663"/>
      <c r="W105" s="638"/>
      <c r="X105" s="663"/>
      <c r="Y105" s="663"/>
      <c r="Z105" s="663"/>
      <c r="AA105" s="592"/>
      <c r="AB105" s="589">
        <f t="shared" si="3"/>
        <v>700</v>
      </c>
    </row>
    <row r="106" spans="1:28" ht="33" x14ac:dyDescent="0.25">
      <c r="A106" s="585">
        <v>144</v>
      </c>
      <c r="B106" s="600" t="s">
        <v>535</v>
      </c>
      <c r="C106" s="585" t="s">
        <v>125</v>
      </c>
      <c r="D106" s="585" t="s">
        <v>1596</v>
      </c>
      <c r="E106" s="588" t="s">
        <v>1649</v>
      </c>
      <c r="F106" s="588"/>
      <c r="G106" s="588"/>
      <c r="H106" s="588"/>
      <c r="I106" s="663"/>
      <c r="J106" s="663">
        <v>500</v>
      </c>
      <c r="K106" s="663"/>
      <c r="L106" s="663">
        <v>300</v>
      </c>
      <c r="M106" s="663"/>
      <c r="N106" s="663"/>
      <c r="O106" s="663"/>
      <c r="P106" s="663"/>
      <c r="Q106" s="638">
        <v>500</v>
      </c>
      <c r="R106" s="663"/>
      <c r="S106" s="663"/>
      <c r="T106" s="663"/>
      <c r="U106" s="711">
        <v>2000</v>
      </c>
      <c r="V106" s="663"/>
      <c r="W106" s="711"/>
      <c r="X106" s="663"/>
      <c r="Y106" s="663"/>
      <c r="Z106" s="663"/>
      <c r="AA106" s="592"/>
      <c r="AB106" s="589">
        <f t="shared" si="3"/>
        <v>3300</v>
      </c>
    </row>
    <row r="107" spans="1:28" ht="33" x14ac:dyDescent="0.25">
      <c r="A107" s="585">
        <v>145</v>
      </c>
      <c r="B107" s="586" t="s">
        <v>1617</v>
      </c>
      <c r="C107" s="585" t="s">
        <v>838</v>
      </c>
      <c r="D107" s="585" t="s">
        <v>105</v>
      </c>
      <c r="E107" s="585" t="s">
        <v>1857</v>
      </c>
      <c r="F107" s="588"/>
      <c r="G107" s="585"/>
      <c r="H107" s="585"/>
      <c r="I107" s="663"/>
      <c r="J107" s="663"/>
      <c r="K107" s="663"/>
      <c r="L107" s="663"/>
      <c r="M107" s="663"/>
      <c r="N107" s="663"/>
      <c r="O107" s="663"/>
      <c r="P107" s="663"/>
      <c r="Q107" s="638"/>
      <c r="R107" s="663"/>
      <c r="S107" s="663">
        <v>300</v>
      </c>
      <c r="T107" s="663"/>
      <c r="U107" s="638"/>
      <c r="V107" s="663"/>
      <c r="W107" s="638"/>
      <c r="X107" s="663"/>
      <c r="Y107" s="663"/>
      <c r="Z107" s="663"/>
      <c r="AA107" s="592"/>
      <c r="AB107" s="589">
        <f t="shared" si="3"/>
        <v>300</v>
      </c>
    </row>
    <row r="108" spans="1:28" ht="16.5" x14ac:dyDescent="0.25">
      <c r="A108" s="585">
        <v>146</v>
      </c>
      <c r="B108" s="586" t="s">
        <v>536</v>
      </c>
      <c r="C108" s="587" t="s">
        <v>158</v>
      </c>
      <c r="D108" s="585" t="s">
        <v>123</v>
      </c>
      <c r="E108" s="610" t="s">
        <v>830</v>
      </c>
      <c r="F108" s="610"/>
      <c r="G108" s="610"/>
      <c r="H108" s="610"/>
      <c r="I108" s="663"/>
      <c r="J108" s="663"/>
      <c r="K108" s="663"/>
      <c r="L108" s="663">
        <v>200</v>
      </c>
      <c r="M108" s="663"/>
      <c r="N108" s="663"/>
      <c r="O108" s="663"/>
      <c r="P108" s="663"/>
      <c r="Q108" s="638"/>
      <c r="R108" s="663"/>
      <c r="S108" s="663"/>
      <c r="T108" s="663"/>
      <c r="U108" s="638"/>
      <c r="V108" s="663"/>
      <c r="W108" s="638"/>
      <c r="X108" s="663"/>
      <c r="Y108" s="663"/>
      <c r="Z108" s="663"/>
      <c r="AA108" s="592"/>
      <c r="AB108" s="589">
        <f t="shared" si="3"/>
        <v>200</v>
      </c>
    </row>
    <row r="109" spans="1:28" ht="16.5" x14ac:dyDescent="0.25">
      <c r="A109" s="585">
        <v>148</v>
      </c>
      <c r="B109" s="586" t="s">
        <v>537</v>
      </c>
      <c r="C109" s="587" t="s">
        <v>430</v>
      </c>
      <c r="D109" s="585" t="s">
        <v>108</v>
      </c>
      <c r="E109" s="610" t="s">
        <v>584</v>
      </c>
      <c r="F109" s="610"/>
      <c r="G109" s="610"/>
      <c r="H109" s="610"/>
      <c r="I109" s="663"/>
      <c r="J109" s="663"/>
      <c r="K109" s="663"/>
      <c r="L109" s="663"/>
      <c r="M109" s="663"/>
      <c r="N109" s="663"/>
      <c r="O109" s="663"/>
      <c r="P109" s="663"/>
      <c r="Q109" s="638"/>
      <c r="R109" s="663"/>
      <c r="S109" s="663"/>
      <c r="T109" s="663"/>
      <c r="U109" s="711">
        <v>6000</v>
      </c>
      <c r="V109" s="663"/>
      <c r="W109" s="711"/>
      <c r="X109" s="663"/>
      <c r="Y109" s="663"/>
      <c r="Z109" s="663"/>
      <c r="AA109" s="836">
        <v>100</v>
      </c>
      <c r="AB109" s="589">
        <f t="shared" si="3"/>
        <v>6100</v>
      </c>
    </row>
    <row r="110" spans="1:28" ht="33" x14ac:dyDescent="0.25">
      <c r="A110" s="585">
        <v>149</v>
      </c>
      <c r="B110" s="793" t="s">
        <v>1096</v>
      </c>
      <c r="C110" s="794" t="s">
        <v>329</v>
      </c>
      <c r="D110" s="585" t="s">
        <v>110</v>
      </c>
      <c r="E110" s="588" t="s">
        <v>575</v>
      </c>
      <c r="F110" s="588"/>
      <c r="G110" s="588"/>
      <c r="H110" s="588"/>
      <c r="I110" s="663"/>
      <c r="J110" s="663"/>
      <c r="K110" s="663"/>
      <c r="L110" s="663"/>
      <c r="M110" s="663"/>
      <c r="N110" s="663"/>
      <c r="O110" s="663"/>
      <c r="P110" s="663"/>
      <c r="Q110" s="638"/>
      <c r="R110" s="663"/>
      <c r="S110" s="663"/>
      <c r="T110" s="663"/>
      <c r="U110" s="638"/>
      <c r="V110" s="663"/>
      <c r="W110" s="638"/>
      <c r="X110" s="663"/>
      <c r="Y110" s="663">
        <v>4500</v>
      </c>
      <c r="Z110" s="663"/>
      <c r="AA110" s="592"/>
      <c r="AB110" s="589">
        <f t="shared" si="3"/>
        <v>4500</v>
      </c>
    </row>
    <row r="111" spans="1:28" ht="16.5" x14ac:dyDescent="0.25">
      <c r="A111" s="585">
        <v>150</v>
      </c>
      <c r="B111" s="586" t="s">
        <v>937</v>
      </c>
      <c r="C111" s="587" t="s">
        <v>897</v>
      </c>
      <c r="D111" s="585" t="s">
        <v>123</v>
      </c>
      <c r="E111" s="585" t="s">
        <v>578</v>
      </c>
      <c r="F111" s="588"/>
      <c r="G111" s="585"/>
      <c r="H111" s="585"/>
      <c r="I111" s="663"/>
      <c r="J111" s="663"/>
      <c r="K111" s="663"/>
      <c r="L111" s="663"/>
      <c r="M111" s="663">
        <v>200</v>
      </c>
      <c r="N111" s="663"/>
      <c r="O111" s="663"/>
      <c r="P111" s="663"/>
      <c r="Q111" s="638"/>
      <c r="R111" s="663"/>
      <c r="S111" s="663">
        <v>300</v>
      </c>
      <c r="T111" s="663"/>
      <c r="U111" s="837">
        <v>200</v>
      </c>
      <c r="V111" s="663"/>
      <c r="W111" s="837"/>
      <c r="X111" s="663"/>
      <c r="Y111" s="663"/>
      <c r="Z111" s="663"/>
      <c r="AA111" s="592"/>
      <c r="AB111" s="589">
        <f t="shared" si="3"/>
        <v>700</v>
      </c>
    </row>
    <row r="112" spans="1:28" ht="16.5" x14ac:dyDescent="0.25">
      <c r="A112" s="585">
        <v>151</v>
      </c>
      <c r="B112" s="586" t="s">
        <v>539</v>
      </c>
      <c r="C112" s="587" t="s">
        <v>129</v>
      </c>
      <c r="D112" s="585" t="s">
        <v>110</v>
      </c>
      <c r="E112" s="585" t="s">
        <v>591</v>
      </c>
      <c r="F112" s="588"/>
      <c r="G112" s="588">
        <v>10000</v>
      </c>
      <c r="H112" s="585"/>
      <c r="I112" s="663"/>
      <c r="J112" s="663"/>
      <c r="K112" s="663"/>
      <c r="L112" s="663"/>
      <c r="M112" s="663"/>
      <c r="N112" s="663"/>
      <c r="O112" s="663"/>
      <c r="P112" s="663"/>
      <c r="Q112" s="638"/>
      <c r="R112" s="663"/>
      <c r="S112" s="663"/>
      <c r="T112" s="663">
        <v>5000</v>
      </c>
      <c r="U112" s="711">
        <v>30000</v>
      </c>
      <c r="V112" s="663"/>
      <c r="W112" s="711"/>
      <c r="X112" s="663"/>
      <c r="Y112" s="663">
        <v>3000</v>
      </c>
      <c r="Z112" s="638">
        <v>30000</v>
      </c>
      <c r="AA112" s="592"/>
      <c r="AB112" s="589">
        <f t="shared" si="3"/>
        <v>78000</v>
      </c>
    </row>
    <row r="113" spans="1:28" ht="33" x14ac:dyDescent="0.25">
      <c r="A113" s="585">
        <v>152</v>
      </c>
      <c r="B113" s="586" t="s">
        <v>1327</v>
      </c>
      <c r="C113" s="587" t="s">
        <v>861</v>
      </c>
      <c r="D113" s="585" t="s">
        <v>110</v>
      </c>
      <c r="E113" s="585" t="s">
        <v>575</v>
      </c>
      <c r="F113" s="588"/>
      <c r="G113" s="588">
        <v>6000</v>
      </c>
      <c r="H113" s="585"/>
      <c r="I113" s="663"/>
      <c r="J113" s="663"/>
      <c r="K113" s="663"/>
      <c r="L113" s="663"/>
      <c r="M113" s="663"/>
      <c r="N113" s="663"/>
      <c r="O113" s="663"/>
      <c r="P113" s="663"/>
      <c r="Q113" s="638"/>
      <c r="R113" s="663"/>
      <c r="S113" s="663"/>
      <c r="T113" s="663"/>
      <c r="U113" s="638"/>
      <c r="V113" s="663"/>
      <c r="W113" s="638"/>
      <c r="X113" s="663"/>
      <c r="Y113" s="663">
        <v>3000</v>
      </c>
      <c r="Z113" s="638"/>
      <c r="AA113" s="592"/>
      <c r="AB113" s="589">
        <f t="shared" si="3"/>
        <v>9000</v>
      </c>
    </row>
    <row r="114" spans="1:28" ht="49.5" x14ac:dyDescent="0.25">
      <c r="A114" s="585">
        <v>153</v>
      </c>
      <c r="B114" s="604" t="s">
        <v>1791</v>
      </c>
      <c r="C114" s="624" t="s">
        <v>1792</v>
      </c>
      <c r="D114" s="619" t="s">
        <v>110</v>
      </c>
      <c r="E114" s="619" t="s">
        <v>591</v>
      </c>
      <c r="F114" s="621"/>
      <c r="G114" s="619"/>
      <c r="H114" s="588"/>
      <c r="I114" s="663"/>
      <c r="J114" s="663"/>
      <c r="K114" s="663"/>
      <c r="L114" s="663"/>
      <c r="M114" s="647"/>
      <c r="N114" s="647"/>
      <c r="O114" s="647"/>
      <c r="P114" s="647"/>
      <c r="Q114" s="647"/>
      <c r="R114" s="647"/>
      <c r="S114" s="838"/>
      <c r="T114" s="663"/>
      <c r="U114" s="647">
        <v>3000</v>
      </c>
      <c r="V114" s="663"/>
      <c r="W114" s="663"/>
      <c r="X114" s="663"/>
      <c r="Y114" s="663"/>
      <c r="Z114" s="663"/>
      <c r="AA114" s="592"/>
      <c r="AB114" s="589">
        <f t="shared" si="3"/>
        <v>3000</v>
      </c>
    </row>
    <row r="115" spans="1:28" ht="16.5" x14ac:dyDescent="0.25">
      <c r="A115" s="585">
        <v>157</v>
      </c>
      <c r="B115" s="586" t="s">
        <v>540</v>
      </c>
      <c r="C115" s="608" t="s">
        <v>19</v>
      </c>
      <c r="D115" s="800" t="s">
        <v>110</v>
      </c>
      <c r="E115" s="588" t="s">
        <v>575</v>
      </c>
      <c r="F115" s="588"/>
      <c r="G115" s="588"/>
      <c r="H115" s="588"/>
      <c r="I115" s="663"/>
      <c r="J115" s="663"/>
      <c r="K115" s="663"/>
      <c r="L115" s="663">
        <v>30000</v>
      </c>
      <c r="M115" s="663"/>
      <c r="N115" s="663"/>
      <c r="O115" s="663"/>
      <c r="P115" s="663"/>
      <c r="Q115" s="638"/>
      <c r="R115" s="663"/>
      <c r="S115" s="663"/>
      <c r="T115" s="663"/>
      <c r="U115" s="638"/>
      <c r="V115" s="663">
        <v>10000</v>
      </c>
      <c r="W115" s="638"/>
      <c r="X115" s="663"/>
      <c r="Y115" s="663"/>
      <c r="Z115" s="638">
        <v>100000</v>
      </c>
      <c r="AA115" s="836">
        <v>100000</v>
      </c>
      <c r="AB115" s="589">
        <f t="shared" si="3"/>
        <v>240000</v>
      </c>
    </row>
    <row r="116" spans="1:28" ht="16.5" x14ac:dyDescent="0.25">
      <c r="A116" s="585">
        <v>158</v>
      </c>
      <c r="B116" s="586" t="s">
        <v>20</v>
      </c>
      <c r="C116" s="585" t="s">
        <v>951</v>
      </c>
      <c r="D116" s="800" t="s">
        <v>110</v>
      </c>
      <c r="E116" s="585" t="s">
        <v>1616</v>
      </c>
      <c r="F116" s="588"/>
      <c r="G116" s="585"/>
      <c r="H116" s="585"/>
      <c r="I116" s="663">
        <v>3000</v>
      </c>
      <c r="J116" s="663"/>
      <c r="K116" s="663"/>
      <c r="L116" s="663">
        <v>20000</v>
      </c>
      <c r="M116" s="663">
        <v>120000</v>
      </c>
      <c r="N116" s="663"/>
      <c r="O116" s="663"/>
      <c r="P116" s="663"/>
      <c r="Q116" s="638"/>
      <c r="R116" s="663"/>
      <c r="S116" s="663"/>
      <c r="T116" s="663"/>
      <c r="U116" s="711">
        <v>100000</v>
      </c>
      <c r="V116" s="663"/>
      <c r="W116" s="711"/>
      <c r="X116" s="663"/>
      <c r="Y116" s="663"/>
      <c r="Z116" s="663"/>
      <c r="AA116" s="836">
        <v>150000</v>
      </c>
      <c r="AB116" s="589">
        <f t="shared" si="3"/>
        <v>393000</v>
      </c>
    </row>
    <row r="117" spans="1:28" ht="16.5" x14ac:dyDescent="0.25">
      <c r="A117" s="585">
        <v>159</v>
      </c>
      <c r="B117" s="797" t="s">
        <v>1693</v>
      </c>
      <c r="C117" s="798" t="s">
        <v>1694</v>
      </c>
      <c r="D117" s="585" t="s">
        <v>123</v>
      </c>
      <c r="E117" s="614" t="s">
        <v>578</v>
      </c>
      <c r="F117" s="614"/>
      <c r="G117" s="614"/>
      <c r="H117" s="614"/>
      <c r="I117" s="663"/>
      <c r="J117" s="663"/>
      <c r="K117" s="663"/>
      <c r="L117" s="663"/>
      <c r="M117" s="663"/>
      <c r="N117" s="663"/>
      <c r="O117" s="663"/>
      <c r="P117" s="663"/>
      <c r="Q117" s="638"/>
      <c r="R117" s="663"/>
      <c r="S117" s="663"/>
      <c r="T117" s="663"/>
      <c r="U117" s="711">
        <v>3000</v>
      </c>
      <c r="V117" s="663"/>
      <c r="W117" s="711"/>
      <c r="X117" s="663"/>
      <c r="Y117" s="663"/>
      <c r="Z117" s="663"/>
      <c r="AA117" s="592"/>
      <c r="AB117" s="589">
        <f t="shared" si="3"/>
        <v>3000</v>
      </c>
    </row>
    <row r="118" spans="1:28" ht="49.5" x14ac:dyDescent="0.25">
      <c r="A118" s="585">
        <v>160</v>
      </c>
      <c r="B118" s="586" t="s">
        <v>879</v>
      </c>
      <c r="C118" s="585" t="s">
        <v>130</v>
      </c>
      <c r="D118" s="585" t="s">
        <v>110</v>
      </c>
      <c r="E118" s="585" t="s">
        <v>328</v>
      </c>
      <c r="F118" s="588"/>
      <c r="G118" s="585"/>
      <c r="H118" s="585"/>
      <c r="I118" s="663"/>
      <c r="J118" s="663"/>
      <c r="K118" s="663"/>
      <c r="L118" s="663"/>
      <c r="M118" s="663"/>
      <c r="N118" s="663"/>
      <c r="O118" s="663"/>
      <c r="P118" s="663"/>
      <c r="Q118" s="638"/>
      <c r="R118" s="663"/>
      <c r="S118" s="663"/>
      <c r="T118" s="663"/>
      <c r="U118" s="638"/>
      <c r="V118" s="663"/>
      <c r="W118" s="638"/>
      <c r="X118" s="663"/>
      <c r="Y118" s="663">
        <v>1500</v>
      </c>
      <c r="Z118" s="663"/>
      <c r="AA118" s="592"/>
      <c r="AB118" s="589">
        <f t="shared" si="3"/>
        <v>1500</v>
      </c>
    </row>
    <row r="119" spans="1:28" ht="33" x14ac:dyDescent="0.25">
      <c r="A119" s="585">
        <v>161</v>
      </c>
      <c r="B119" s="623" t="s">
        <v>1864</v>
      </c>
      <c r="C119" s="624" t="s">
        <v>1785</v>
      </c>
      <c r="D119" s="625" t="s">
        <v>123</v>
      </c>
      <c r="E119" s="624" t="s">
        <v>1786</v>
      </c>
      <c r="F119" s="626"/>
      <c r="G119" s="624"/>
      <c r="H119" s="588"/>
      <c r="I119" s="663"/>
      <c r="J119" s="663"/>
      <c r="K119" s="663"/>
      <c r="L119" s="663"/>
      <c r="M119" s="647"/>
      <c r="N119" s="647"/>
      <c r="O119" s="647"/>
      <c r="P119" s="647"/>
      <c r="Q119" s="647"/>
      <c r="R119" s="647"/>
      <c r="S119" s="663">
        <v>2000</v>
      </c>
      <c r="T119" s="663"/>
      <c r="U119" s="663"/>
      <c r="V119" s="663"/>
      <c r="W119" s="663"/>
      <c r="X119" s="663"/>
      <c r="Y119" s="663"/>
      <c r="Z119" s="663"/>
      <c r="AA119" s="592"/>
      <c r="AB119" s="589">
        <f t="shared" si="3"/>
        <v>2000</v>
      </c>
    </row>
    <row r="120" spans="1:28" ht="33" x14ac:dyDescent="0.25">
      <c r="A120" s="585">
        <v>162</v>
      </c>
      <c r="B120" s="586" t="s">
        <v>899</v>
      </c>
      <c r="C120" s="587" t="s">
        <v>256</v>
      </c>
      <c r="D120" s="585" t="s">
        <v>123</v>
      </c>
      <c r="E120" s="614" t="s">
        <v>578</v>
      </c>
      <c r="F120" s="614"/>
      <c r="G120" s="614"/>
      <c r="H120" s="614"/>
      <c r="I120" s="663"/>
      <c r="J120" s="663"/>
      <c r="K120" s="663"/>
      <c r="L120" s="663"/>
      <c r="M120" s="663"/>
      <c r="N120" s="663"/>
      <c r="O120" s="663"/>
      <c r="P120" s="663"/>
      <c r="Q120" s="638"/>
      <c r="R120" s="663"/>
      <c r="S120" s="663">
        <v>6000</v>
      </c>
      <c r="T120" s="663"/>
      <c r="U120" s="638"/>
      <c r="V120" s="663">
        <v>200</v>
      </c>
      <c r="W120" s="638"/>
      <c r="X120" s="663"/>
      <c r="Y120" s="663"/>
      <c r="Z120" s="663"/>
      <c r="AA120" s="592"/>
      <c r="AB120" s="589">
        <f t="shared" si="3"/>
        <v>6200</v>
      </c>
    </row>
    <row r="121" spans="1:28" ht="16.5" x14ac:dyDescent="0.25">
      <c r="A121" s="585">
        <v>163</v>
      </c>
      <c r="B121" s="600" t="s">
        <v>1081</v>
      </c>
      <c r="C121" s="788">
        <v>0.01</v>
      </c>
      <c r="D121" s="585" t="s">
        <v>105</v>
      </c>
      <c r="E121" s="786" t="s">
        <v>7</v>
      </c>
      <c r="F121" s="786"/>
      <c r="G121" s="786"/>
      <c r="H121" s="786"/>
      <c r="I121" s="663"/>
      <c r="J121" s="663"/>
      <c r="K121" s="663"/>
      <c r="L121" s="663"/>
      <c r="M121" s="663"/>
      <c r="N121" s="663"/>
      <c r="O121" s="663"/>
      <c r="P121" s="663"/>
      <c r="Q121" s="638"/>
      <c r="R121" s="663"/>
      <c r="S121" s="663">
        <v>14000</v>
      </c>
      <c r="T121" s="663"/>
      <c r="U121" s="638"/>
      <c r="V121" s="663"/>
      <c r="W121" s="638"/>
      <c r="X121" s="663"/>
      <c r="Y121" s="663"/>
      <c r="Z121" s="663"/>
      <c r="AA121" s="592"/>
      <c r="AB121" s="589">
        <f t="shared" si="3"/>
        <v>14000</v>
      </c>
    </row>
    <row r="122" spans="1:28" ht="16.5" x14ac:dyDescent="0.25">
      <c r="A122" s="585">
        <v>166</v>
      </c>
      <c r="B122" s="586" t="s">
        <v>1645</v>
      </c>
      <c r="C122" s="587" t="s">
        <v>137</v>
      </c>
      <c r="D122" s="585" t="s">
        <v>123</v>
      </c>
      <c r="E122" s="585" t="s">
        <v>257</v>
      </c>
      <c r="F122" s="588"/>
      <c r="G122" s="585"/>
      <c r="H122" s="585"/>
      <c r="I122" s="663"/>
      <c r="J122" s="663"/>
      <c r="K122" s="663"/>
      <c r="L122" s="663"/>
      <c r="M122" s="663"/>
      <c r="N122" s="663"/>
      <c r="O122" s="663"/>
      <c r="P122" s="663"/>
      <c r="Q122" s="638">
        <v>20</v>
      </c>
      <c r="R122" s="663"/>
      <c r="S122" s="663">
        <v>150</v>
      </c>
      <c r="T122" s="663"/>
      <c r="U122" s="711">
        <v>20</v>
      </c>
      <c r="V122" s="663"/>
      <c r="W122" s="711"/>
      <c r="X122" s="663"/>
      <c r="Y122" s="663"/>
      <c r="Z122" s="663"/>
      <c r="AA122" s="592"/>
      <c r="AB122" s="589">
        <f t="shared" si="3"/>
        <v>190</v>
      </c>
    </row>
    <row r="123" spans="1:28" ht="16.5" x14ac:dyDescent="0.25">
      <c r="A123" s="585">
        <v>167</v>
      </c>
      <c r="B123" s="586" t="s">
        <v>541</v>
      </c>
      <c r="C123" s="587" t="s">
        <v>131</v>
      </c>
      <c r="D123" s="585" t="s">
        <v>108</v>
      </c>
      <c r="E123" s="588" t="s">
        <v>594</v>
      </c>
      <c r="F123" s="588"/>
      <c r="G123" s="588"/>
      <c r="H123" s="588"/>
      <c r="I123" s="663"/>
      <c r="J123" s="663"/>
      <c r="K123" s="663"/>
      <c r="L123" s="663"/>
      <c r="M123" s="663">
        <v>30</v>
      </c>
      <c r="N123" s="663"/>
      <c r="O123" s="663"/>
      <c r="P123" s="663">
        <v>20</v>
      </c>
      <c r="Q123" s="638">
        <v>400</v>
      </c>
      <c r="R123" s="663"/>
      <c r="S123" s="663">
        <v>100</v>
      </c>
      <c r="T123" s="663"/>
      <c r="U123" s="711">
        <v>500</v>
      </c>
      <c r="V123" s="663">
        <v>50</v>
      </c>
      <c r="W123" s="711"/>
      <c r="X123" s="663"/>
      <c r="Y123" s="663"/>
      <c r="Z123" s="638">
        <v>100</v>
      </c>
      <c r="AA123" s="836">
        <v>30</v>
      </c>
      <c r="AB123" s="589">
        <f t="shared" si="3"/>
        <v>1230</v>
      </c>
    </row>
    <row r="124" spans="1:28" ht="16.5" x14ac:dyDescent="0.25">
      <c r="A124" s="585">
        <v>168</v>
      </c>
      <c r="B124" s="586" t="s">
        <v>840</v>
      </c>
      <c r="C124" s="587" t="s">
        <v>170</v>
      </c>
      <c r="D124" s="585" t="s">
        <v>853</v>
      </c>
      <c r="E124" s="585" t="s">
        <v>580</v>
      </c>
      <c r="F124" s="588"/>
      <c r="G124" s="585"/>
      <c r="H124" s="585"/>
      <c r="I124" s="663"/>
      <c r="J124" s="663"/>
      <c r="K124" s="663"/>
      <c r="L124" s="663"/>
      <c r="M124" s="663">
        <v>50000</v>
      </c>
      <c r="N124" s="663"/>
      <c r="O124" s="663"/>
      <c r="P124" s="663"/>
      <c r="Q124" s="638"/>
      <c r="R124" s="663"/>
      <c r="S124" s="663"/>
      <c r="T124" s="663"/>
      <c r="U124" s="638"/>
      <c r="V124" s="663">
        <v>3000</v>
      </c>
      <c r="W124" s="638"/>
      <c r="X124" s="663"/>
      <c r="Y124" s="663"/>
      <c r="Z124" s="663"/>
      <c r="AA124" s="592"/>
      <c r="AB124" s="589">
        <f t="shared" si="3"/>
        <v>53000</v>
      </c>
    </row>
    <row r="125" spans="1:28" ht="33" x14ac:dyDescent="0.25">
      <c r="A125" s="585">
        <v>169</v>
      </c>
      <c r="B125" s="586" t="s">
        <v>950</v>
      </c>
      <c r="C125" s="599" t="s">
        <v>129</v>
      </c>
      <c r="D125" s="599" t="s">
        <v>110</v>
      </c>
      <c r="E125" s="585" t="s">
        <v>949</v>
      </c>
      <c r="F125" s="588"/>
      <c r="G125" s="585"/>
      <c r="H125" s="585"/>
      <c r="I125" s="663"/>
      <c r="J125" s="663"/>
      <c r="K125" s="663"/>
      <c r="L125" s="663"/>
      <c r="M125" s="663"/>
      <c r="N125" s="663"/>
      <c r="O125" s="663"/>
      <c r="P125" s="663"/>
      <c r="Q125" s="638">
        <v>20000</v>
      </c>
      <c r="R125" s="663"/>
      <c r="S125" s="663"/>
      <c r="T125" s="663"/>
      <c r="U125" s="638"/>
      <c r="V125" s="663"/>
      <c r="W125" s="638"/>
      <c r="X125" s="663"/>
      <c r="Y125" s="663"/>
      <c r="Z125" s="638">
        <v>20000</v>
      </c>
      <c r="AA125" s="592"/>
      <c r="AB125" s="589">
        <f t="shared" si="3"/>
        <v>40000</v>
      </c>
    </row>
    <row r="126" spans="1:28" ht="49.5" x14ac:dyDescent="0.25">
      <c r="A126" s="585">
        <v>170</v>
      </c>
      <c r="B126" s="612" t="s">
        <v>1657</v>
      </c>
      <c r="C126" s="613" t="s">
        <v>839</v>
      </c>
      <c r="D126" s="585" t="s">
        <v>123</v>
      </c>
      <c r="E126" s="614" t="s">
        <v>1480</v>
      </c>
      <c r="F126" s="614"/>
      <c r="G126" s="614"/>
      <c r="H126" s="614"/>
      <c r="I126" s="663"/>
      <c r="J126" s="663"/>
      <c r="K126" s="663"/>
      <c r="L126" s="663"/>
      <c r="M126" s="663"/>
      <c r="N126" s="663"/>
      <c r="O126" s="663"/>
      <c r="P126" s="663"/>
      <c r="Q126" s="638"/>
      <c r="R126" s="663"/>
      <c r="S126" s="663">
        <v>400</v>
      </c>
      <c r="T126" s="663"/>
      <c r="U126" s="638"/>
      <c r="V126" s="663"/>
      <c r="W126" s="638"/>
      <c r="X126" s="663"/>
      <c r="Y126" s="663"/>
      <c r="Z126" s="663"/>
      <c r="AA126" s="592"/>
      <c r="AB126" s="589">
        <f t="shared" si="3"/>
        <v>400</v>
      </c>
    </row>
    <row r="127" spans="1:28" ht="16.5" x14ac:dyDescent="0.25">
      <c r="A127" s="585">
        <v>171</v>
      </c>
      <c r="B127" s="605" t="s">
        <v>1720</v>
      </c>
      <c r="C127" s="606" t="s">
        <v>1721</v>
      </c>
      <c r="D127" s="585" t="s">
        <v>108</v>
      </c>
      <c r="E127" s="615" t="s">
        <v>1725</v>
      </c>
      <c r="F127" s="616"/>
      <c r="G127" s="615"/>
      <c r="H127" s="615"/>
      <c r="I127" s="663"/>
      <c r="J127" s="663"/>
      <c r="K127" s="663"/>
      <c r="L127" s="663"/>
      <c r="M127" s="663"/>
      <c r="N127" s="663"/>
      <c r="O127" s="663"/>
      <c r="P127" s="663"/>
      <c r="Q127" s="638">
        <v>500</v>
      </c>
      <c r="R127" s="663"/>
      <c r="S127" s="663"/>
      <c r="T127" s="663"/>
      <c r="U127" s="638"/>
      <c r="V127" s="663"/>
      <c r="W127" s="638"/>
      <c r="X127" s="663"/>
      <c r="Y127" s="663"/>
      <c r="Z127" s="663"/>
      <c r="AA127" s="592"/>
      <c r="AB127" s="589">
        <f t="shared" si="3"/>
        <v>500</v>
      </c>
    </row>
    <row r="128" spans="1:28" ht="33" x14ac:dyDescent="0.25">
      <c r="A128" s="585">
        <v>172</v>
      </c>
      <c r="B128" s="586" t="s">
        <v>247</v>
      </c>
      <c r="C128" s="587" t="s">
        <v>130</v>
      </c>
      <c r="D128" s="585" t="s">
        <v>108</v>
      </c>
      <c r="E128" s="585" t="s">
        <v>576</v>
      </c>
      <c r="F128" s="588"/>
      <c r="G128" s="588">
        <v>5</v>
      </c>
      <c r="H128" s="585"/>
      <c r="I128" s="663"/>
      <c r="J128" s="663"/>
      <c r="K128" s="663"/>
      <c r="L128" s="663"/>
      <c r="M128" s="663"/>
      <c r="N128" s="663"/>
      <c r="O128" s="663"/>
      <c r="P128" s="663"/>
      <c r="Q128" s="638">
        <v>400</v>
      </c>
      <c r="R128" s="663"/>
      <c r="S128" s="663"/>
      <c r="T128" s="663"/>
      <c r="U128" s="711">
        <v>300</v>
      </c>
      <c r="V128" s="663"/>
      <c r="W128" s="711"/>
      <c r="X128" s="663"/>
      <c r="Y128" s="663"/>
      <c r="Z128" s="638">
        <v>100</v>
      </c>
      <c r="AA128" s="592"/>
      <c r="AB128" s="589">
        <f t="shared" si="3"/>
        <v>805</v>
      </c>
    </row>
    <row r="129" spans="1:28" ht="33" x14ac:dyDescent="0.25">
      <c r="A129" s="585">
        <v>174</v>
      </c>
      <c r="B129" s="586" t="s">
        <v>800</v>
      </c>
      <c r="C129" s="587" t="s">
        <v>118</v>
      </c>
      <c r="D129" s="585" t="s">
        <v>110</v>
      </c>
      <c r="E129" s="585" t="s">
        <v>575</v>
      </c>
      <c r="F129" s="588"/>
      <c r="G129" s="585"/>
      <c r="H129" s="585"/>
      <c r="I129" s="663"/>
      <c r="J129" s="663"/>
      <c r="K129" s="663"/>
      <c r="L129" s="663"/>
      <c r="M129" s="663"/>
      <c r="N129" s="663"/>
      <c r="O129" s="663"/>
      <c r="P129" s="663"/>
      <c r="Q129" s="638">
        <v>1000</v>
      </c>
      <c r="R129" s="663"/>
      <c r="S129" s="663"/>
      <c r="T129" s="663"/>
      <c r="U129" s="638"/>
      <c r="V129" s="663"/>
      <c r="W129" s="638"/>
      <c r="X129" s="663"/>
      <c r="Y129" s="663"/>
      <c r="Z129" s="663"/>
      <c r="AA129" s="592"/>
      <c r="AB129" s="589">
        <f t="shared" si="3"/>
        <v>1000</v>
      </c>
    </row>
    <row r="130" spans="1:28" ht="33" x14ac:dyDescent="0.25">
      <c r="A130" s="585">
        <v>175</v>
      </c>
      <c r="B130" s="586" t="s">
        <v>542</v>
      </c>
      <c r="C130" s="587" t="s">
        <v>255</v>
      </c>
      <c r="D130" s="585" t="s">
        <v>123</v>
      </c>
      <c r="E130" s="588" t="s">
        <v>400</v>
      </c>
      <c r="F130" s="588">
        <v>300</v>
      </c>
      <c r="G130" s="588">
        <v>500</v>
      </c>
      <c r="H130" s="588">
        <v>5</v>
      </c>
      <c r="I130" s="663">
        <v>50</v>
      </c>
      <c r="J130" s="663">
        <v>400</v>
      </c>
      <c r="K130" s="663"/>
      <c r="L130" s="663">
        <v>300</v>
      </c>
      <c r="M130" s="663"/>
      <c r="N130" s="663">
        <v>6</v>
      </c>
      <c r="O130" s="663"/>
      <c r="P130" s="663">
        <v>100</v>
      </c>
      <c r="Q130" s="638">
        <v>100</v>
      </c>
      <c r="R130" s="663">
        <v>5</v>
      </c>
      <c r="S130" s="663">
        <v>50</v>
      </c>
      <c r="T130" s="663"/>
      <c r="U130" s="638"/>
      <c r="V130" s="663">
        <v>500</v>
      </c>
      <c r="W130" s="638"/>
      <c r="X130" s="663">
        <v>100</v>
      </c>
      <c r="Y130" s="663"/>
      <c r="Z130" s="663"/>
      <c r="AA130" s="592"/>
      <c r="AB130" s="589">
        <f t="shared" si="3"/>
        <v>2416</v>
      </c>
    </row>
    <row r="131" spans="1:28" ht="33" x14ac:dyDescent="0.25">
      <c r="A131" s="585">
        <v>176</v>
      </c>
      <c r="B131" s="586" t="s">
        <v>655</v>
      </c>
      <c r="C131" s="585" t="s">
        <v>844</v>
      </c>
      <c r="D131" s="585" t="s">
        <v>108</v>
      </c>
      <c r="E131" s="585" t="s">
        <v>403</v>
      </c>
      <c r="F131" s="588"/>
      <c r="G131" s="585"/>
      <c r="H131" s="585"/>
      <c r="I131" s="663"/>
      <c r="J131" s="663"/>
      <c r="K131" s="663"/>
      <c r="L131" s="663">
        <v>500</v>
      </c>
      <c r="M131" s="663">
        <v>3000</v>
      </c>
      <c r="N131" s="663"/>
      <c r="O131" s="663"/>
      <c r="P131" s="663"/>
      <c r="Q131" s="638"/>
      <c r="R131" s="663"/>
      <c r="S131" s="663"/>
      <c r="T131" s="663">
        <v>2000</v>
      </c>
      <c r="U131" s="711">
        <v>2500</v>
      </c>
      <c r="V131" s="663"/>
      <c r="W131" s="711"/>
      <c r="X131" s="663"/>
      <c r="Y131" s="663"/>
      <c r="Z131" s="663"/>
      <c r="AA131" s="592"/>
      <c r="AB131" s="589">
        <f t="shared" ref="AB131:AB160" si="4">SUM(F131:AA131)</f>
        <v>8000</v>
      </c>
    </row>
    <row r="132" spans="1:28" ht="16.5" x14ac:dyDescent="0.25">
      <c r="A132" s="585">
        <v>177</v>
      </c>
      <c r="B132" s="586" t="s">
        <v>655</v>
      </c>
      <c r="C132" s="585" t="s">
        <v>1561</v>
      </c>
      <c r="D132" s="585" t="s">
        <v>108</v>
      </c>
      <c r="E132" s="585" t="s">
        <v>403</v>
      </c>
      <c r="F132" s="588"/>
      <c r="G132" s="585"/>
      <c r="H132" s="585"/>
      <c r="I132" s="663"/>
      <c r="J132" s="663">
        <v>100</v>
      </c>
      <c r="K132" s="663"/>
      <c r="L132" s="663">
        <v>500</v>
      </c>
      <c r="M132" s="663"/>
      <c r="N132" s="663"/>
      <c r="O132" s="663"/>
      <c r="P132" s="663">
        <v>3000</v>
      </c>
      <c r="Q132" s="638"/>
      <c r="R132" s="663"/>
      <c r="S132" s="663"/>
      <c r="T132" s="663">
        <v>2000</v>
      </c>
      <c r="U132" s="711">
        <v>3000</v>
      </c>
      <c r="V132" s="663"/>
      <c r="W132" s="711"/>
      <c r="X132" s="663"/>
      <c r="Y132" s="663"/>
      <c r="Z132" s="663"/>
      <c r="AA132" s="592"/>
      <c r="AB132" s="589">
        <f t="shared" si="4"/>
        <v>8600</v>
      </c>
    </row>
    <row r="133" spans="1:28" ht="83.25" customHeight="1" x14ac:dyDescent="0.25">
      <c r="A133" s="585">
        <v>178</v>
      </c>
      <c r="B133" s="586" t="s">
        <v>1038</v>
      </c>
      <c r="C133" s="585" t="s">
        <v>1896</v>
      </c>
      <c r="D133" s="585" t="s">
        <v>123</v>
      </c>
      <c r="E133" s="585" t="s">
        <v>461</v>
      </c>
      <c r="F133" s="588"/>
      <c r="G133" s="585"/>
      <c r="H133" s="585"/>
      <c r="I133" s="663"/>
      <c r="J133" s="663"/>
      <c r="K133" s="663"/>
      <c r="L133" s="663"/>
      <c r="M133" s="663"/>
      <c r="N133" s="663"/>
      <c r="O133" s="663"/>
      <c r="P133" s="663"/>
      <c r="Q133" s="638"/>
      <c r="R133" s="663"/>
      <c r="S133" s="663"/>
      <c r="T133" s="663"/>
      <c r="U133" s="711">
        <v>15000</v>
      </c>
      <c r="V133" s="663">
        <v>500</v>
      </c>
      <c r="W133" s="711"/>
      <c r="X133" s="663"/>
      <c r="Y133" s="663"/>
      <c r="Z133" s="638">
        <v>500</v>
      </c>
      <c r="AA133" s="592"/>
      <c r="AB133" s="589">
        <f t="shared" si="4"/>
        <v>16000</v>
      </c>
    </row>
    <row r="134" spans="1:28" ht="49.5" x14ac:dyDescent="0.25">
      <c r="A134" s="585">
        <v>179</v>
      </c>
      <c r="B134" s="586" t="s">
        <v>1620</v>
      </c>
      <c r="C134" s="587" t="s">
        <v>1597</v>
      </c>
      <c r="D134" s="585" t="s">
        <v>108</v>
      </c>
      <c r="E134" s="585" t="s">
        <v>1829</v>
      </c>
      <c r="F134" s="588">
        <v>10000</v>
      </c>
      <c r="G134" s="588">
        <v>2000</v>
      </c>
      <c r="H134" s="585"/>
      <c r="I134" s="663"/>
      <c r="J134" s="663"/>
      <c r="K134" s="663"/>
      <c r="L134" s="663">
        <v>10000</v>
      </c>
      <c r="M134" s="663">
        <v>5000</v>
      </c>
      <c r="N134" s="663"/>
      <c r="O134" s="663"/>
      <c r="P134" s="663">
        <v>30000</v>
      </c>
      <c r="Q134" s="638"/>
      <c r="R134" s="663"/>
      <c r="S134" s="663"/>
      <c r="T134" s="663">
        <v>2000</v>
      </c>
      <c r="U134" s="638"/>
      <c r="V134" s="663"/>
      <c r="W134" s="638"/>
      <c r="X134" s="663"/>
      <c r="Y134" s="663"/>
      <c r="Z134" s="638">
        <v>10000</v>
      </c>
      <c r="AA134" s="592"/>
      <c r="AB134" s="589">
        <f t="shared" si="4"/>
        <v>69000</v>
      </c>
    </row>
    <row r="135" spans="1:28" ht="33" x14ac:dyDescent="0.25">
      <c r="A135" s="585">
        <v>180</v>
      </c>
      <c r="B135" s="586" t="s">
        <v>562</v>
      </c>
      <c r="C135" s="587" t="s">
        <v>104</v>
      </c>
      <c r="D135" s="585" t="s">
        <v>105</v>
      </c>
      <c r="E135" s="610" t="s">
        <v>1828</v>
      </c>
      <c r="F135" s="610"/>
      <c r="G135" s="610"/>
      <c r="H135" s="610"/>
      <c r="I135" s="663"/>
      <c r="J135" s="663"/>
      <c r="K135" s="663"/>
      <c r="L135" s="663"/>
      <c r="M135" s="663"/>
      <c r="N135" s="663"/>
      <c r="O135" s="663"/>
      <c r="P135" s="663"/>
      <c r="Q135" s="638">
        <v>30</v>
      </c>
      <c r="R135" s="663"/>
      <c r="S135" s="663">
        <v>15</v>
      </c>
      <c r="T135" s="663"/>
      <c r="U135" s="711">
        <v>18</v>
      </c>
      <c r="V135" s="663"/>
      <c r="W135" s="711"/>
      <c r="X135" s="663"/>
      <c r="Y135" s="663"/>
      <c r="Z135" s="638">
        <v>15</v>
      </c>
      <c r="AA135" s="592"/>
      <c r="AB135" s="589">
        <f t="shared" si="4"/>
        <v>78</v>
      </c>
    </row>
    <row r="136" spans="1:28" ht="16.5" x14ac:dyDescent="0.25">
      <c r="A136" s="585">
        <v>182</v>
      </c>
      <c r="B136" s="609" t="s">
        <v>250</v>
      </c>
      <c r="C136" s="587" t="s">
        <v>130</v>
      </c>
      <c r="D136" s="588" t="s">
        <v>110</v>
      </c>
      <c r="E136" s="588" t="s">
        <v>575</v>
      </c>
      <c r="F136" s="588"/>
      <c r="G136" s="588"/>
      <c r="H136" s="588"/>
      <c r="I136" s="663"/>
      <c r="J136" s="663"/>
      <c r="K136" s="663"/>
      <c r="L136" s="663"/>
      <c r="M136" s="663"/>
      <c r="N136" s="663"/>
      <c r="O136" s="663"/>
      <c r="P136" s="663"/>
      <c r="Q136" s="638"/>
      <c r="R136" s="663"/>
      <c r="S136" s="663"/>
      <c r="T136" s="663"/>
      <c r="U136" s="711">
        <v>20000</v>
      </c>
      <c r="V136" s="663"/>
      <c r="W136" s="711"/>
      <c r="X136" s="663"/>
      <c r="Y136" s="663">
        <v>1000</v>
      </c>
      <c r="Z136" s="663"/>
      <c r="AA136" s="592"/>
      <c r="AB136" s="589">
        <f t="shared" si="4"/>
        <v>21000</v>
      </c>
    </row>
    <row r="137" spans="1:28" ht="33" x14ac:dyDescent="0.25">
      <c r="A137" s="585">
        <v>184</v>
      </c>
      <c r="B137" s="797" t="s">
        <v>1691</v>
      </c>
      <c r="C137" s="798" t="s">
        <v>1692</v>
      </c>
      <c r="D137" s="585" t="s">
        <v>123</v>
      </c>
      <c r="E137" s="588" t="s">
        <v>593</v>
      </c>
      <c r="F137" s="588"/>
      <c r="G137" s="588"/>
      <c r="H137" s="588"/>
      <c r="I137" s="663"/>
      <c r="J137" s="663"/>
      <c r="K137" s="663"/>
      <c r="L137" s="663"/>
      <c r="M137" s="663"/>
      <c r="N137" s="663"/>
      <c r="O137" s="663"/>
      <c r="P137" s="663"/>
      <c r="Q137" s="638"/>
      <c r="R137" s="663"/>
      <c r="S137" s="663">
        <v>50</v>
      </c>
      <c r="T137" s="663"/>
      <c r="U137" s="711">
        <v>100</v>
      </c>
      <c r="V137" s="663"/>
      <c r="W137" s="711"/>
      <c r="X137" s="663"/>
      <c r="Y137" s="663"/>
      <c r="Z137" s="663"/>
      <c r="AA137" s="592"/>
      <c r="AB137" s="589">
        <f t="shared" si="4"/>
        <v>150</v>
      </c>
    </row>
    <row r="138" spans="1:28" ht="16.5" x14ac:dyDescent="0.25">
      <c r="A138" s="585">
        <v>185</v>
      </c>
      <c r="B138" s="586" t="s">
        <v>1279</v>
      </c>
      <c r="C138" s="801" t="s">
        <v>163</v>
      </c>
      <c r="D138" s="614" t="s">
        <v>110</v>
      </c>
      <c r="E138" s="588" t="s">
        <v>575</v>
      </c>
      <c r="F138" s="588"/>
      <c r="G138" s="588"/>
      <c r="H138" s="588"/>
      <c r="I138" s="663"/>
      <c r="J138" s="663"/>
      <c r="K138" s="663"/>
      <c r="L138" s="663"/>
      <c r="M138" s="663"/>
      <c r="N138" s="663"/>
      <c r="O138" s="663"/>
      <c r="P138" s="663"/>
      <c r="Q138" s="638">
        <v>5000</v>
      </c>
      <c r="R138" s="663"/>
      <c r="S138" s="663"/>
      <c r="T138" s="663"/>
      <c r="U138" s="638"/>
      <c r="V138" s="663"/>
      <c r="W138" s="638"/>
      <c r="X138" s="663"/>
      <c r="Y138" s="663"/>
      <c r="Z138" s="663"/>
      <c r="AA138" s="592"/>
      <c r="AB138" s="589">
        <f t="shared" si="4"/>
        <v>5000</v>
      </c>
    </row>
    <row r="139" spans="1:28" ht="16.5" x14ac:dyDescent="0.25">
      <c r="A139" s="585">
        <v>186</v>
      </c>
      <c r="B139" s="586" t="s">
        <v>543</v>
      </c>
      <c r="C139" s="587" t="s">
        <v>149</v>
      </c>
      <c r="D139" s="585" t="s">
        <v>108</v>
      </c>
      <c r="E139" s="588" t="s">
        <v>584</v>
      </c>
      <c r="F139" s="588"/>
      <c r="G139" s="588"/>
      <c r="H139" s="588"/>
      <c r="I139" s="663"/>
      <c r="J139" s="663">
        <v>500</v>
      </c>
      <c r="K139" s="663"/>
      <c r="L139" s="663"/>
      <c r="M139" s="663">
        <v>500</v>
      </c>
      <c r="N139" s="663"/>
      <c r="O139" s="663"/>
      <c r="P139" s="663">
        <v>300</v>
      </c>
      <c r="Q139" s="638">
        <v>1500</v>
      </c>
      <c r="R139" s="663"/>
      <c r="S139" s="663"/>
      <c r="T139" s="663"/>
      <c r="U139" s="711">
        <v>500</v>
      </c>
      <c r="V139" s="663"/>
      <c r="W139" s="711"/>
      <c r="X139" s="663"/>
      <c r="Y139" s="663"/>
      <c r="Z139" s="663"/>
      <c r="AA139" s="592"/>
      <c r="AB139" s="589">
        <f t="shared" si="4"/>
        <v>3300</v>
      </c>
    </row>
    <row r="140" spans="1:28" ht="33" x14ac:dyDescent="0.25">
      <c r="A140" s="585">
        <v>187</v>
      </c>
      <c r="B140" s="604" t="s">
        <v>1758</v>
      </c>
      <c r="C140" s="624" t="s">
        <v>1759</v>
      </c>
      <c r="D140" s="619" t="s">
        <v>974</v>
      </c>
      <c r="E140" s="618" t="s">
        <v>1760</v>
      </c>
      <c r="F140" s="841"/>
      <c r="G140" s="842"/>
      <c r="H140" s="588"/>
      <c r="I140" s="663"/>
      <c r="J140" s="663"/>
      <c r="K140" s="663"/>
      <c r="L140" s="663"/>
      <c r="M140" s="647"/>
      <c r="N140" s="647"/>
      <c r="O140" s="647"/>
      <c r="P140" s="647"/>
      <c r="Q140" s="638">
        <v>200</v>
      </c>
      <c r="R140" s="638"/>
      <c r="S140" s="638"/>
      <c r="T140" s="638"/>
      <c r="U140" s="638"/>
      <c r="V140" s="638"/>
      <c r="W140" s="638"/>
      <c r="X140" s="638"/>
      <c r="Y140" s="638"/>
      <c r="Z140" s="638"/>
      <c r="AA140" s="639"/>
      <c r="AB140" s="589">
        <f t="shared" si="4"/>
        <v>200</v>
      </c>
    </row>
    <row r="141" spans="1:28" ht="16.5" x14ac:dyDescent="0.25">
      <c r="A141" s="585">
        <v>188</v>
      </c>
      <c r="B141" s="623" t="s">
        <v>1808</v>
      </c>
      <c r="C141" s="624" t="s">
        <v>1809</v>
      </c>
      <c r="D141" s="619" t="s">
        <v>110</v>
      </c>
      <c r="E141" s="621" t="s">
        <v>591</v>
      </c>
      <c r="F141" s="621"/>
      <c r="G141" s="621"/>
      <c r="H141" s="647"/>
      <c r="I141" s="663"/>
      <c r="J141" s="663"/>
      <c r="K141" s="663"/>
      <c r="L141" s="663"/>
      <c r="M141" s="647"/>
      <c r="N141" s="647"/>
      <c r="O141" s="647"/>
      <c r="P141" s="647"/>
      <c r="Q141" s="647"/>
      <c r="R141" s="647"/>
      <c r="S141" s="647"/>
      <c r="T141" s="663"/>
      <c r="U141" s="663"/>
      <c r="V141" s="663"/>
      <c r="W141" s="647">
        <v>1000</v>
      </c>
      <c r="X141" s="647"/>
      <c r="Y141" s="647"/>
      <c r="Z141" s="647"/>
      <c r="AA141" s="724"/>
      <c r="AB141" s="589">
        <f t="shared" si="4"/>
        <v>1000</v>
      </c>
    </row>
    <row r="142" spans="1:28" ht="33" x14ac:dyDescent="0.25">
      <c r="A142" s="585">
        <v>189</v>
      </c>
      <c r="B142" s="586" t="s">
        <v>544</v>
      </c>
      <c r="C142" s="587" t="s">
        <v>137</v>
      </c>
      <c r="D142" s="585" t="s">
        <v>123</v>
      </c>
      <c r="E142" s="588" t="s">
        <v>583</v>
      </c>
      <c r="F142" s="588"/>
      <c r="G142" s="588"/>
      <c r="H142" s="588"/>
      <c r="I142" s="663"/>
      <c r="J142" s="663"/>
      <c r="K142" s="663"/>
      <c r="L142" s="663"/>
      <c r="M142" s="663"/>
      <c r="N142" s="663"/>
      <c r="O142" s="663"/>
      <c r="P142" s="663"/>
      <c r="Q142" s="638"/>
      <c r="R142" s="663"/>
      <c r="S142" s="663"/>
      <c r="T142" s="663"/>
      <c r="U142" s="638"/>
      <c r="V142" s="663">
        <v>10</v>
      </c>
      <c r="W142" s="638"/>
      <c r="X142" s="663"/>
      <c r="Y142" s="663"/>
      <c r="Z142" s="663"/>
      <c r="AA142" s="592"/>
      <c r="AB142" s="589">
        <f t="shared" si="4"/>
        <v>10</v>
      </c>
    </row>
    <row r="143" spans="1:28" ht="16.5" x14ac:dyDescent="0.25">
      <c r="A143" s="585">
        <v>191</v>
      </c>
      <c r="B143" s="586" t="s">
        <v>842</v>
      </c>
      <c r="C143" s="585" t="s">
        <v>843</v>
      </c>
      <c r="D143" s="585" t="s">
        <v>123</v>
      </c>
      <c r="E143" s="585" t="s">
        <v>578</v>
      </c>
      <c r="F143" s="588"/>
      <c r="G143" s="585"/>
      <c r="H143" s="585"/>
      <c r="I143" s="663"/>
      <c r="J143" s="663"/>
      <c r="K143" s="663"/>
      <c r="L143" s="663"/>
      <c r="M143" s="663"/>
      <c r="N143" s="663"/>
      <c r="O143" s="663"/>
      <c r="P143" s="663"/>
      <c r="Q143" s="638"/>
      <c r="R143" s="663"/>
      <c r="S143" s="663">
        <v>3000</v>
      </c>
      <c r="T143" s="663"/>
      <c r="U143" s="638"/>
      <c r="V143" s="663"/>
      <c r="W143" s="638"/>
      <c r="X143" s="663"/>
      <c r="Y143" s="663"/>
      <c r="Z143" s="663"/>
      <c r="AA143" s="592"/>
      <c r="AB143" s="589">
        <f t="shared" si="4"/>
        <v>3000</v>
      </c>
    </row>
    <row r="144" spans="1:28" ht="33" x14ac:dyDescent="0.25">
      <c r="A144" s="585">
        <v>192</v>
      </c>
      <c r="B144" s="586" t="s">
        <v>1646</v>
      </c>
      <c r="C144" s="587" t="s">
        <v>560</v>
      </c>
      <c r="D144" s="585" t="s">
        <v>123</v>
      </c>
      <c r="E144" s="614" t="s">
        <v>578</v>
      </c>
      <c r="F144" s="614"/>
      <c r="G144" s="614"/>
      <c r="H144" s="614"/>
      <c r="I144" s="663"/>
      <c r="J144" s="663"/>
      <c r="K144" s="663"/>
      <c r="L144" s="663"/>
      <c r="M144" s="663"/>
      <c r="N144" s="663"/>
      <c r="O144" s="663"/>
      <c r="P144" s="663"/>
      <c r="Q144" s="638"/>
      <c r="R144" s="663"/>
      <c r="S144" s="663">
        <v>11000</v>
      </c>
      <c r="T144" s="663"/>
      <c r="U144" s="638"/>
      <c r="V144" s="663"/>
      <c r="W144" s="638"/>
      <c r="X144" s="663"/>
      <c r="Y144" s="663"/>
      <c r="Z144" s="663"/>
      <c r="AA144" s="592"/>
      <c r="AB144" s="589">
        <f t="shared" si="4"/>
        <v>11000</v>
      </c>
    </row>
    <row r="145" spans="1:28" ht="33" x14ac:dyDescent="0.25">
      <c r="A145" s="585">
        <v>193</v>
      </c>
      <c r="B145" s="586" t="s">
        <v>1646</v>
      </c>
      <c r="C145" s="587" t="s">
        <v>560</v>
      </c>
      <c r="D145" s="585" t="s">
        <v>132</v>
      </c>
      <c r="E145" s="614" t="s">
        <v>1468</v>
      </c>
      <c r="F145" s="614"/>
      <c r="G145" s="614"/>
      <c r="H145" s="588"/>
      <c r="I145" s="663"/>
      <c r="J145" s="663"/>
      <c r="K145" s="663"/>
      <c r="L145" s="663"/>
      <c r="M145" s="647"/>
      <c r="N145" s="647"/>
      <c r="O145" s="647"/>
      <c r="P145" s="647"/>
      <c r="Q145" s="638"/>
      <c r="R145" s="638"/>
      <c r="S145" s="663">
        <v>900</v>
      </c>
      <c r="T145" s="663"/>
      <c r="U145" s="663"/>
      <c r="V145" s="663"/>
      <c r="W145" s="663"/>
      <c r="X145" s="663"/>
      <c r="Y145" s="663"/>
      <c r="Z145" s="663"/>
      <c r="AA145" s="592"/>
      <c r="AB145" s="589">
        <f t="shared" si="4"/>
        <v>900</v>
      </c>
    </row>
    <row r="146" spans="1:28" ht="16.5" x14ac:dyDescent="0.25">
      <c r="A146" s="585">
        <v>194</v>
      </c>
      <c r="B146" s="586" t="s">
        <v>1562</v>
      </c>
      <c r="C146" s="585" t="s">
        <v>130</v>
      </c>
      <c r="D146" s="599" t="s">
        <v>110</v>
      </c>
      <c r="E146" s="585" t="s">
        <v>831</v>
      </c>
      <c r="F146" s="588"/>
      <c r="G146" s="585"/>
      <c r="H146" s="585"/>
      <c r="I146" s="663"/>
      <c r="J146" s="663"/>
      <c r="K146" s="663"/>
      <c r="L146" s="663"/>
      <c r="M146" s="663"/>
      <c r="N146" s="663"/>
      <c r="O146" s="663"/>
      <c r="P146" s="663"/>
      <c r="Q146" s="638"/>
      <c r="R146" s="663"/>
      <c r="S146" s="663"/>
      <c r="T146" s="663"/>
      <c r="U146" s="711">
        <v>3000</v>
      </c>
      <c r="V146" s="663"/>
      <c r="W146" s="711"/>
      <c r="X146" s="663"/>
      <c r="Y146" s="663"/>
      <c r="Z146" s="663"/>
      <c r="AA146" s="592"/>
      <c r="AB146" s="589">
        <f t="shared" si="4"/>
        <v>3000</v>
      </c>
    </row>
    <row r="147" spans="1:28" ht="16.5" x14ac:dyDescent="0.25">
      <c r="A147" s="585">
        <v>195</v>
      </c>
      <c r="B147" s="586" t="s">
        <v>1048</v>
      </c>
      <c r="C147" s="587" t="s">
        <v>109</v>
      </c>
      <c r="D147" s="585" t="s">
        <v>239</v>
      </c>
      <c r="E147" s="585" t="s">
        <v>575</v>
      </c>
      <c r="F147" s="588"/>
      <c r="G147" s="585"/>
      <c r="H147" s="585"/>
      <c r="I147" s="663"/>
      <c r="J147" s="663"/>
      <c r="K147" s="663"/>
      <c r="L147" s="663"/>
      <c r="M147" s="663">
        <v>1000</v>
      </c>
      <c r="N147" s="663"/>
      <c r="O147" s="663"/>
      <c r="P147" s="663"/>
      <c r="Q147" s="638"/>
      <c r="R147" s="663"/>
      <c r="S147" s="663"/>
      <c r="T147" s="663"/>
      <c r="U147" s="638"/>
      <c r="V147" s="663"/>
      <c r="W147" s="638"/>
      <c r="X147" s="663"/>
      <c r="Y147" s="663"/>
      <c r="Z147" s="663"/>
      <c r="AA147" s="592"/>
      <c r="AB147" s="589">
        <f t="shared" si="4"/>
        <v>1000</v>
      </c>
    </row>
    <row r="148" spans="1:28" ht="33" x14ac:dyDescent="0.25">
      <c r="A148" s="585">
        <v>197</v>
      </c>
      <c r="B148" s="586" t="s">
        <v>872</v>
      </c>
      <c r="C148" s="587" t="s">
        <v>117</v>
      </c>
      <c r="D148" s="585" t="s">
        <v>110</v>
      </c>
      <c r="E148" s="588" t="s">
        <v>822</v>
      </c>
      <c r="F148" s="588">
        <v>2000</v>
      </c>
      <c r="G148" s="588">
        <v>50000</v>
      </c>
      <c r="H148" s="588">
        <v>100</v>
      </c>
      <c r="I148" s="663">
        <v>1000</v>
      </c>
      <c r="J148" s="663">
        <v>2000</v>
      </c>
      <c r="K148" s="663"/>
      <c r="L148" s="663"/>
      <c r="M148" s="663">
        <v>5000</v>
      </c>
      <c r="N148" s="663"/>
      <c r="O148" s="663"/>
      <c r="P148" s="663">
        <v>50000</v>
      </c>
      <c r="Q148" s="638"/>
      <c r="R148" s="663"/>
      <c r="S148" s="663"/>
      <c r="T148" s="663"/>
      <c r="U148" s="711">
        <v>60000</v>
      </c>
      <c r="V148" s="663"/>
      <c r="W148" s="711"/>
      <c r="X148" s="663"/>
      <c r="Y148" s="663">
        <v>1000</v>
      </c>
      <c r="Z148" s="638">
        <v>50000</v>
      </c>
      <c r="AA148" s="836"/>
      <c r="AB148" s="589">
        <f t="shared" si="4"/>
        <v>221100</v>
      </c>
    </row>
    <row r="149" spans="1:28" ht="33" x14ac:dyDescent="0.25">
      <c r="A149" s="585">
        <v>198</v>
      </c>
      <c r="B149" s="586" t="s">
        <v>614</v>
      </c>
      <c r="C149" s="587" t="s">
        <v>111</v>
      </c>
      <c r="D149" s="585" t="s">
        <v>110</v>
      </c>
      <c r="E149" s="588" t="s">
        <v>822</v>
      </c>
      <c r="F149" s="588"/>
      <c r="G149" s="588"/>
      <c r="H149" s="588"/>
      <c r="I149" s="663"/>
      <c r="J149" s="663"/>
      <c r="K149" s="663"/>
      <c r="L149" s="663"/>
      <c r="M149" s="663"/>
      <c r="N149" s="663"/>
      <c r="O149" s="663"/>
      <c r="P149" s="663"/>
      <c r="Q149" s="638">
        <v>15000</v>
      </c>
      <c r="R149" s="663"/>
      <c r="S149" s="663"/>
      <c r="T149" s="663"/>
      <c r="U149" s="638"/>
      <c r="V149" s="663">
        <v>5000</v>
      </c>
      <c r="W149" s="638"/>
      <c r="X149" s="663"/>
      <c r="Y149" s="663"/>
      <c r="Z149" s="663"/>
      <c r="AA149" s="592"/>
      <c r="AB149" s="589">
        <f t="shared" si="4"/>
        <v>20000</v>
      </c>
    </row>
    <row r="150" spans="1:28" ht="16.5" x14ac:dyDescent="0.25">
      <c r="A150" s="585">
        <v>199</v>
      </c>
      <c r="B150" s="586" t="s">
        <v>546</v>
      </c>
      <c r="C150" s="587" t="s">
        <v>547</v>
      </c>
      <c r="D150" s="585" t="s">
        <v>123</v>
      </c>
      <c r="E150" s="614" t="s">
        <v>593</v>
      </c>
      <c r="F150" s="614"/>
      <c r="G150" s="614"/>
      <c r="H150" s="614"/>
      <c r="I150" s="663"/>
      <c r="J150" s="663"/>
      <c r="K150" s="663"/>
      <c r="L150" s="663"/>
      <c r="M150" s="663"/>
      <c r="N150" s="663"/>
      <c r="O150" s="663"/>
      <c r="P150" s="663"/>
      <c r="Q150" s="638"/>
      <c r="R150" s="663"/>
      <c r="S150" s="663">
        <v>250</v>
      </c>
      <c r="T150" s="663"/>
      <c r="U150" s="638"/>
      <c r="V150" s="663"/>
      <c r="W150" s="638"/>
      <c r="X150" s="663"/>
      <c r="Y150" s="663"/>
      <c r="Z150" s="663"/>
      <c r="AA150" s="592"/>
      <c r="AB150" s="589">
        <f t="shared" si="4"/>
        <v>250</v>
      </c>
    </row>
    <row r="151" spans="1:28" ht="33" x14ac:dyDescent="0.25">
      <c r="A151" s="585">
        <v>200</v>
      </c>
      <c r="B151" s="586" t="s">
        <v>686</v>
      </c>
      <c r="C151" s="587" t="s">
        <v>687</v>
      </c>
      <c r="D151" s="585" t="s">
        <v>123</v>
      </c>
      <c r="E151" s="585" t="s">
        <v>593</v>
      </c>
      <c r="F151" s="588"/>
      <c r="G151" s="585"/>
      <c r="H151" s="585"/>
      <c r="I151" s="663"/>
      <c r="J151" s="663"/>
      <c r="K151" s="663"/>
      <c r="L151" s="663"/>
      <c r="M151" s="663"/>
      <c r="N151" s="663"/>
      <c r="O151" s="663"/>
      <c r="P151" s="663"/>
      <c r="Q151" s="638"/>
      <c r="R151" s="663"/>
      <c r="S151" s="663">
        <v>250</v>
      </c>
      <c r="T151" s="663"/>
      <c r="U151" s="837">
        <v>200</v>
      </c>
      <c r="V151" s="663"/>
      <c r="W151" s="837"/>
      <c r="X151" s="663"/>
      <c r="Y151" s="663"/>
      <c r="Z151" s="663"/>
      <c r="AA151" s="592"/>
      <c r="AB151" s="589">
        <f t="shared" si="4"/>
        <v>450</v>
      </c>
    </row>
    <row r="152" spans="1:28" ht="49.5" x14ac:dyDescent="0.25">
      <c r="A152" s="585">
        <v>201</v>
      </c>
      <c r="B152" s="586" t="s">
        <v>868</v>
      </c>
      <c r="C152" s="587" t="s">
        <v>549</v>
      </c>
      <c r="D152" s="585" t="s">
        <v>110</v>
      </c>
      <c r="E152" s="588" t="s">
        <v>408</v>
      </c>
      <c r="F152" s="588"/>
      <c r="G152" s="588"/>
      <c r="H152" s="588">
        <v>2000</v>
      </c>
      <c r="I152" s="663"/>
      <c r="J152" s="663"/>
      <c r="K152" s="663"/>
      <c r="L152" s="663"/>
      <c r="M152" s="663"/>
      <c r="N152" s="663"/>
      <c r="O152" s="663"/>
      <c r="P152" s="663"/>
      <c r="Q152" s="638"/>
      <c r="R152" s="663">
        <v>500</v>
      </c>
      <c r="S152" s="663"/>
      <c r="T152" s="663"/>
      <c r="U152" s="638"/>
      <c r="V152" s="663"/>
      <c r="W152" s="638"/>
      <c r="X152" s="663"/>
      <c r="Y152" s="663">
        <v>30000</v>
      </c>
      <c r="Z152" s="663"/>
      <c r="AA152" s="592"/>
      <c r="AB152" s="589">
        <f t="shared" si="4"/>
        <v>32500</v>
      </c>
    </row>
    <row r="153" spans="1:28" ht="33" x14ac:dyDescent="0.25">
      <c r="A153" s="585">
        <v>202</v>
      </c>
      <c r="B153" s="586" t="s">
        <v>1647</v>
      </c>
      <c r="C153" s="587" t="s">
        <v>916</v>
      </c>
      <c r="D153" s="585" t="s">
        <v>123</v>
      </c>
      <c r="E153" s="585" t="s">
        <v>405</v>
      </c>
      <c r="F153" s="588"/>
      <c r="G153" s="588">
        <v>5</v>
      </c>
      <c r="H153" s="585"/>
      <c r="I153" s="663"/>
      <c r="J153" s="663"/>
      <c r="K153" s="663"/>
      <c r="L153" s="663"/>
      <c r="M153" s="663"/>
      <c r="N153" s="663"/>
      <c r="O153" s="663"/>
      <c r="P153" s="663"/>
      <c r="Q153" s="638">
        <v>10</v>
      </c>
      <c r="R153" s="663"/>
      <c r="S153" s="663">
        <v>200</v>
      </c>
      <c r="T153" s="663"/>
      <c r="U153" s="638"/>
      <c r="V153" s="663">
        <v>2</v>
      </c>
      <c r="W153" s="638"/>
      <c r="X153" s="663"/>
      <c r="Y153" s="663"/>
      <c r="Z153" s="663"/>
      <c r="AA153" s="592"/>
      <c r="AB153" s="589">
        <f t="shared" si="4"/>
        <v>217</v>
      </c>
    </row>
    <row r="154" spans="1:28" ht="16.5" x14ac:dyDescent="0.25">
      <c r="A154" s="585">
        <v>203</v>
      </c>
      <c r="B154" s="586" t="s">
        <v>464</v>
      </c>
      <c r="C154" s="587" t="s">
        <v>118</v>
      </c>
      <c r="D154" s="585" t="s">
        <v>110</v>
      </c>
      <c r="E154" s="585" t="s">
        <v>591</v>
      </c>
      <c r="F154" s="588"/>
      <c r="G154" s="585"/>
      <c r="H154" s="585"/>
      <c r="I154" s="663"/>
      <c r="J154" s="663"/>
      <c r="K154" s="663"/>
      <c r="L154" s="663"/>
      <c r="M154" s="663"/>
      <c r="N154" s="663"/>
      <c r="O154" s="663"/>
      <c r="P154" s="663"/>
      <c r="Q154" s="638"/>
      <c r="R154" s="663"/>
      <c r="S154" s="663"/>
      <c r="T154" s="663"/>
      <c r="U154" s="638"/>
      <c r="V154" s="663"/>
      <c r="W154" s="638"/>
      <c r="X154" s="663"/>
      <c r="Y154" s="663">
        <v>3000</v>
      </c>
      <c r="Z154" s="663"/>
      <c r="AA154" s="592"/>
      <c r="AB154" s="589">
        <f t="shared" si="4"/>
        <v>3000</v>
      </c>
    </row>
    <row r="155" spans="1:28" ht="16.5" x14ac:dyDescent="0.25">
      <c r="A155" s="585">
        <v>204</v>
      </c>
      <c r="B155" s="586" t="s">
        <v>85</v>
      </c>
      <c r="C155" s="587" t="s">
        <v>265</v>
      </c>
      <c r="D155" s="585" t="s">
        <v>110</v>
      </c>
      <c r="E155" s="585" t="s">
        <v>575</v>
      </c>
      <c r="F155" s="588">
        <v>5000</v>
      </c>
      <c r="G155" s="585"/>
      <c r="H155" s="585"/>
      <c r="I155" s="663"/>
      <c r="J155" s="663"/>
      <c r="K155" s="663"/>
      <c r="L155" s="663"/>
      <c r="M155" s="663"/>
      <c r="N155" s="663"/>
      <c r="O155" s="663"/>
      <c r="P155" s="663"/>
      <c r="Q155" s="638"/>
      <c r="R155" s="663"/>
      <c r="S155" s="663"/>
      <c r="T155" s="663"/>
      <c r="U155" s="638"/>
      <c r="V155" s="663"/>
      <c r="W155" s="638"/>
      <c r="X155" s="663"/>
      <c r="Y155" s="663">
        <v>9000</v>
      </c>
      <c r="Z155" s="663"/>
      <c r="AA155" s="592"/>
      <c r="AB155" s="589">
        <f t="shared" si="4"/>
        <v>14000</v>
      </c>
    </row>
    <row r="156" spans="1:28" ht="33" x14ac:dyDescent="0.25">
      <c r="A156" s="585">
        <v>205</v>
      </c>
      <c r="B156" s="790" t="s">
        <v>1621</v>
      </c>
      <c r="C156" s="791" t="s">
        <v>1316</v>
      </c>
      <c r="D156" s="791" t="s">
        <v>112</v>
      </c>
      <c r="E156" s="585" t="s">
        <v>575</v>
      </c>
      <c r="F156" s="588"/>
      <c r="G156" s="585"/>
      <c r="H156" s="585"/>
      <c r="I156" s="663"/>
      <c r="J156" s="663"/>
      <c r="K156" s="663"/>
      <c r="L156" s="663"/>
      <c r="M156" s="663"/>
      <c r="N156" s="663"/>
      <c r="O156" s="663"/>
      <c r="P156" s="663"/>
      <c r="Q156" s="638"/>
      <c r="R156" s="663"/>
      <c r="S156" s="663"/>
      <c r="T156" s="663"/>
      <c r="U156" s="638"/>
      <c r="V156" s="663"/>
      <c r="W156" s="638"/>
      <c r="X156" s="663"/>
      <c r="Y156" s="663">
        <v>9000</v>
      </c>
      <c r="Z156" s="663"/>
      <c r="AA156" s="592"/>
      <c r="AB156" s="589">
        <f t="shared" si="4"/>
        <v>9000</v>
      </c>
    </row>
    <row r="157" spans="1:28" ht="33" x14ac:dyDescent="0.25">
      <c r="A157" s="585">
        <v>207</v>
      </c>
      <c r="B157" s="586" t="s">
        <v>1858</v>
      </c>
      <c r="C157" s="585" t="s">
        <v>1607</v>
      </c>
      <c r="D157" s="585" t="s">
        <v>112</v>
      </c>
      <c r="E157" s="585" t="s">
        <v>575</v>
      </c>
      <c r="F157" s="588"/>
      <c r="G157" s="585"/>
      <c r="H157" s="585"/>
      <c r="I157" s="663"/>
      <c r="J157" s="663"/>
      <c r="K157" s="663"/>
      <c r="L157" s="663"/>
      <c r="M157" s="663"/>
      <c r="N157" s="663"/>
      <c r="O157" s="663"/>
      <c r="P157" s="663"/>
      <c r="Q157" s="638"/>
      <c r="R157" s="663"/>
      <c r="S157" s="663"/>
      <c r="T157" s="663"/>
      <c r="U157" s="638"/>
      <c r="V157" s="663"/>
      <c r="W157" s="638"/>
      <c r="X157" s="663"/>
      <c r="Y157" s="663">
        <v>45000</v>
      </c>
      <c r="Z157" s="663"/>
      <c r="AA157" s="592"/>
      <c r="AB157" s="589">
        <f t="shared" si="4"/>
        <v>45000</v>
      </c>
    </row>
    <row r="158" spans="1:28" ht="16.5" x14ac:dyDescent="0.25">
      <c r="A158" s="585">
        <v>208</v>
      </c>
      <c r="B158" s="586" t="s">
        <v>811</v>
      </c>
      <c r="C158" s="587" t="s">
        <v>129</v>
      </c>
      <c r="D158" s="585" t="s">
        <v>110</v>
      </c>
      <c r="E158" s="588" t="s">
        <v>575</v>
      </c>
      <c r="F158" s="588">
        <v>5000</v>
      </c>
      <c r="G158" s="588"/>
      <c r="H158" s="588"/>
      <c r="I158" s="663"/>
      <c r="J158" s="663"/>
      <c r="K158" s="663"/>
      <c r="L158" s="663"/>
      <c r="M158" s="663"/>
      <c r="N158" s="663"/>
      <c r="O158" s="663"/>
      <c r="P158" s="663"/>
      <c r="Q158" s="638"/>
      <c r="R158" s="663"/>
      <c r="S158" s="663"/>
      <c r="T158" s="663"/>
      <c r="U158" s="638"/>
      <c r="V158" s="663"/>
      <c r="W158" s="638"/>
      <c r="X158" s="663"/>
      <c r="Y158" s="663">
        <v>40000</v>
      </c>
      <c r="Z158" s="663"/>
      <c r="AA158" s="592"/>
      <c r="AB158" s="589">
        <f t="shared" si="4"/>
        <v>45000</v>
      </c>
    </row>
    <row r="159" spans="1:28" ht="16.5" x14ac:dyDescent="0.25">
      <c r="A159" s="585">
        <v>209</v>
      </c>
      <c r="B159" s="586" t="s">
        <v>811</v>
      </c>
      <c r="C159" s="585" t="s">
        <v>119</v>
      </c>
      <c r="D159" s="585" t="s">
        <v>110</v>
      </c>
      <c r="E159" s="585" t="s">
        <v>831</v>
      </c>
      <c r="F159" s="588"/>
      <c r="G159" s="588">
        <v>10000</v>
      </c>
      <c r="H159" s="585"/>
      <c r="I159" s="663"/>
      <c r="J159" s="663"/>
      <c r="K159" s="663"/>
      <c r="L159" s="663"/>
      <c r="M159" s="663">
        <v>50000</v>
      </c>
      <c r="N159" s="663"/>
      <c r="O159" s="663"/>
      <c r="P159" s="663"/>
      <c r="Q159" s="638"/>
      <c r="R159" s="663"/>
      <c r="S159" s="663"/>
      <c r="T159" s="663"/>
      <c r="U159" s="638"/>
      <c r="V159" s="663"/>
      <c r="W159" s="638"/>
      <c r="X159" s="663"/>
      <c r="Y159" s="663">
        <v>20000</v>
      </c>
      <c r="Z159" s="663"/>
      <c r="AA159" s="592"/>
      <c r="AB159" s="589">
        <f t="shared" si="4"/>
        <v>80000</v>
      </c>
    </row>
    <row r="160" spans="1:28" ht="16.5" x14ac:dyDescent="0.25">
      <c r="A160" s="585">
        <v>210</v>
      </c>
      <c r="B160" s="586" t="s">
        <v>811</v>
      </c>
      <c r="C160" s="585" t="s">
        <v>119</v>
      </c>
      <c r="D160" s="585" t="s">
        <v>108</v>
      </c>
      <c r="E160" s="585" t="s">
        <v>572</v>
      </c>
      <c r="F160" s="588"/>
      <c r="G160" s="588">
        <v>100</v>
      </c>
      <c r="H160" s="585"/>
      <c r="I160" s="663"/>
      <c r="J160" s="663"/>
      <c r="K160" s="663"/>
      <c r="L160" s="663"/>
      <c r="M160" s="663"/>
      <c r="N160" s="663"/>
      <c r="O160" s="663"/>
      <c r="P160" s="663"/>
      <c r="Q160" s="638"/>
      <c r="R160" s="663"/>
      <c r="S160" s="663"/>
      <c r="T160" s="663"/>
      <c r="U160" s="638"/>
      <c r="V160" s="663"/>
      <c r="W160" s="638"/>
      <c r="X160" s="663"/>
      <c r="Y160" s="663"/>
      <c r="Z160" s="663"/>
      <c r="AA160" s="592"/>
      <c r="AB160" s="589">
        <f t="shared" si="4"/>
        <v>100</v>
      </c>
    </row>
  </sheetData>
  <autoFilter ref="A2:AB2"/>
  <sortState ref="A3:AD371">
    <sortCondition ref="A3:A371"/>
  </sortState>
  <mergeCells count="1">
    <mergeCell ref="A1:AB1"/>
  </mergeCells>
  <pageMargins left="0.25" right="0.25"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Y78"/>
  <sheetViews>
    <sheetView topLeftCell="A34" zoomScale="60" zoomScaleNormal="60" zoomScaleSheetLayoutView="70" workbookViewId="0">
      <selection activeCell="B7" sqref="B7"/>
    </sheetView>
  </sheetViews>
  <sheetFormatPr defaultRowHeight="15.75" x14ac:dyDescent="0.2"/>
  <cols>
    <col min="1" max="1" width="4.5703125" style="780" customWidth="1"/>
    <col min="2" max="2" width="20.5703125" style="781" customWidth="1"/>
    <col min="3" max="3" width="16" style="782" customWidth="1"/>
    <col min="4" max="4" width="6.42578125" style="780" customWidth="1"/>
    <col min="5" max="5" width="20.85546875" style="783" customWidth="1"/>
    <col min="6" max="6" width="11.5703125" style="567" customWidth="1"/>
    <col min="7" max="7" width="12" style="567" customWidth="1"/>
    <col min="8" max="8" width="7.85546875" style="783" customWidth="1"/>
    <col min="9" max="9" width="8.140625" style="783" customWidth="1"/>
    <col min="10" max="10" width="10.7109375" style="783" customWidth="1"/>
    <col min="11" max="11" width="9.5703125" style="783" customWidth="1"/>
    <col min="12" max="13" width="12.85546875" style="783" customWidth="1"/>
    <col min="14" max="14" width="13" style="783" customWidth="1"/>
    <col min="15" max="15" width="12.85546875" style="783" customWidth="1"/>
    <col min="16" max="16" width="10" style="783" customWidth="1"/>
    <col min="17" max="17" width="10.5703125" style="783" customWidth="1"/>
    <col min="18" max="18" width="12.140625" style="783" customWidth="1"/>
    <col min="19" max="19" width="9" style="783" customWidth="1"/>
    <col min="20" max="20" width="12.7109375" style="783" customWidth="1"/>
    <col min="21" max="21" width="11.28515625" style="783" customWidth="1"/>
    <col min="22" max="22" width="12.85546875" style="783" customWidth="1"/>
    <col min="23" max="23" width="11" style="783" customWidth="1"/>
    <col min="24" max="24" width="13.140625" style="576" customWidth="1"/>
    <col min="25" max="25" width="13.140625" style="784" customWidth="1"/>
    <col min="26" max="16384" width="9.140625" style="568"/>
  </cols>
  <sheetData>
    <row r="1" spans="1:25" s="570" customFormat="1" ht="62.25" customHeight="1" x14ac:dyDescent="0.2">
      <c r="A1" s="855" t="s">
        <v>1713</v>
      </c>
      <c r="B1" s="855"/>
      <c r="C1" s="855"/>
      <c r="D1" s="855"/>
      <c r="E1" s="855"/>
      <c r="F1" s="855"/>
      <c r="G1" s="855"/>
      <c r="H1" s="855"/>
      <c r="I1" s="855"/>
      <c r="J1" s="855"/>
      <c r="K1" s="855"/>
      <c r="L1" s="855"/>
      <c r="M1" s="855"/>
      <c r="N1" s="855"/>
      <c r="O1" s="855"/>
      <c r="P1" s="855"/>
      <c r="Q1" s="855"/>
      <c r="R1" s="855"/>
      <c r="S1" s="855"/>
      <c r="T1" s="855"/>
      <c r="U1" s="855"/>
      <c r="V1" s="855"/>
      <c r="W1" s="855"/>
      <c r="X1" s="855"/>
      <c r="Y1" s="855"/>
    </row>
    <row r="2" spans="1:25" s="777" customFormat="1" ht="31.5" x14ac:dyDescent="0.2">
      <c r="A2" s="566" t="s">
        <v>248</v>
      </c>
      <c r="B2" s="566" t="s">
        <v>1743</v>
      </c>
      <c r="C2" s="778" t="s">
        <v>254</v>
      </c>
      <c r="D2" s="566" t="s">
        <v>103</v>
      </c>
      <c r="E2" s="566" t="s">
        <v>570</v>
      </c>
      <c r="F2" s="565" t="s">
        <v>1882</v>
      </c>
      <c r="G2" s="565" t="s">
        <v>218</v>
      </c>
      <c r="H2" s="566" t="s">
        <v>1750</v>
      </c>
      <c r="I2" s="566" t="s">
        <v>1751</v>
      </c>
      <c r="J2" s="566" t="s">
        <v>1752</v>
      </c>
      <c r="K2" s="566" t="s">
        <v>1813</v>
      </c>
      <c r="L2" s="566" t="s">
        <v>1873</v>
      </c>
      <c r="M2" s="566" t="s">
        <v>219</v>
      </c>
      <c r="N2" s="566" t="s">
        <v>1874</v>
      </c>
      <c r="O2" s="566" t="s">
        <v>1875</v>
      </c>
      <c r="P2" s="566" t="s">
        <v>1789</v>
      </c>
      <c r="Q2" s="566" t="s">
        <v>1884</v>
      </c>
      <c r="R2" s="566" t="s">
        <v>595</v>
      </c>
      <c r="S2" s="566" t="s">
        <v>1878</v>
      </c>
      <c r="T2" s="566" t="s">
        <v>1877</v>
      </c>
      <c r="U2" s="575" t="s">
        <v>1879</v>
      </c>
      <c r="V2" s="575" t="s">
        <v>1880</v>
      </c>
      <c r="W2" s="575" t="s">
        <v>1883</v>
      </c>
      <c r="X2" s="849" t="s">
        <v>596</v>
      </c>
      <c r="Y2" s="779" t="s">
        <v>566</v>
      </c>
    </row>
    <row r="3" spans="1:25" ht="16.5" x14ac:dyDescent="0.2">
      <c r="A3" s="628">
        <v>1</v>
      </c>
      <c r="B3" s="620" t="s">
        <v>1651</v>
      </c>
      <c r="C3" s="622" t="s">
        <v>113</v>
      </c>
      <c r="D3" s="619" t="s">
        <v>110</v>
      </c>
      <c r="E3" s="619" t="s">
        <v>590</v>
      </c>
      <c r="F3" s="621"/>
      <c r="G3" s="619"/>
      <c r="H3" s="619"/>
      <c r="I3" s="636"/>
      <c r="J3" s="636"/>
      <c r="K3" s="636"/>
      <c r="L3" s="636"/>
      <c r="M3" s="636"/>
      <c r="N3" s="636">
        <v>1500</v>
      </c>
      <c r="O3" s="636"/>
      <c r="P3" s="636"/>
      <c r="Q3" s="636"/>
      <c r="R3" s="636"/>
      <c r="S3" s="636"/>
      <c r="T3" s="636"/>
      <c r="U3" s="636"/>
      <c r="V3" s="636"/>
      <c r="W3" s="636"/>
      <c r="X3" s="844">
        <v>12500</v>
      </c>
      <c r="Y3" s="636">
        <f t="shared" ref="Y3:Y34" si="0">SUM(F3:X3)</f>
        <v>14000</v>
      </c>
    </row>
    <row r="4" spans="1:25" ht="16.5" x14ac:dyDescent="0.2">
      <c r="A4" s="628">
        <v>2</v>
      </c>
      <c r="B4" s="620" t="s">
        <v>114</v>
      </c>
      <c r="C4" s="622" t="s">
        <v>125</v>
      </c>
      <c r="D4" s="631" t="s">
        <v>110</v>
      </c>
      <c r="E4" s="619" t="s">
        <v>581</v>
      </c>
      <c r="F4" s="621"/>
      <c r="G4" s="619"/>
      <c r="H4" s="619"/>
      <c r="I4" s="636"/>
      <c r="J4" s="636"/>
      <c r="K4" s="636"/>
      <c r="L4" s="636"/>
      <c r="M4" s="636"/>
      <c r="N4" s="636">
        <v>50000</v>
      </c>
      <c r="O4" s="636"/>
      <c r="P4" s="636"/>
      <c r="Q4" s="636"/>
      <c r="R4" s="711">
        <v>70000</v>
      </c>
      <c r="S4" s="636"/>
      <c r="T4" s="636"/>
      <c r="U4" s="636"/>
      <c r="V4" s="636"/>
      <c r="W4" s="636">
        <v>60000</v>
      </c>
      <c r="X4" s="836">
        <v>90000</v>
      </c>
      <c r="Y4" s="636">
        <f t="shared" si="0"/>
        <v>270000</v>
      </c>
    </row>
    <row r="5" spans="1:25" ht="16.5" x14ac:dyDescent="0.2">
      <c r="A5" s="628">
        <v>3</v>
      </c>
      <c r="B5" s="620" t="s">
        <v>1052</v>
      </c>
      <c r="C5" s="622" t="s">
        <v>119</v>
      </c>
      <c r="D5" s="619" t="s">
        <v>110</v>
      </c>
      <c r="E5" s="621" t="s">
        <v>575</v>
      </c>
      <c r="F5" s="621"/>
      <c r="G5" s="621"/>
      <c r="H5" s="621"/>
      <c r="I5" s="636"/>
      <c r="J5" s="636"/>
      <c r="K5" s="636"/>
      <c r="L5" s="636"/>
      <c r="M5" s="636"/>
      <c r="N5" s="636"/>
      <c r="O5" s="636">
        <v>1000</v>
      </c>
      <c r="P5" s="636"/>
      <c r="Q5" s="636"/>
      <c r="R5" s="636"/>
      <c r="S5" s="636"/>
      <c r="T5" s="636"/>
      <c r="U5" s="636"/>
      <c r="V5" s="636"/>
      <c r="W5" s="636"/>
      <c r="X5" s="844">
        <v>8000</v>
      </c>
      <c r="Y5" s="636">
        <f t="shared" si="0"/>
        <v>9000</v>
      </c>
    </row>
    <row r="6" spans="1:25" ht="16.5" x14ac:dyDescent="0.2">
      <c r="A6" s="628">
        <v>4</v>
      </c>
      <c r="B6" s="632" t="s">
        <v>275</v>
      </c>
      <c r="C6" s="622" t="s">
        <v>556</v>
      </c>
      <c r="D6" s="628" t="s">
        <v>110</v>
      </c>
      <c r="E6" s="619" t="s">
        <v>575</v>
      </c>
      <c r="F6" s="621"/>
      <c r="G6" s="619"/>
      <c r="H6" s="619"/>
      <c r="I6" s="636"/>
      <c r="J6" s="636"/>
      <c r="K6" s="636"/>
      <c r="L6" s="636"/>
      <c r="M6" s="636"/>
      <c r="N6" s="636"/>
      <c r="O6" s="636">
        <v>50000</v>
      </c>
      <c r="P6" s="636"/>
      <c r="Q6" s="636"/>
      <c r="R6" s="711">
        <v>100000</v>
      </c>
      <c r="S6" s="636"/>
      <c r="T6" s="636"/>
      <c r="U6" s="636"/>
      <c r="V6" s="636">
        <v>12000</v>
      </c>
      <c r="W6" s="636"/>
      <c r="X6" s="844">
        <v>30000</v>
      </c>
      <c r="Y6" s="636">
        <f t="shared" si="0"/>
        <v>192000</v>
      </c>
    </row>
    <row r="7" spans="1:25" ht="69.75" customHeight="1" x14ac:dyDescent="0.2">
      <c r="A7" s="628">
        <v>10</v>
      </c>
      <c r="B7" s="633" t="s">
        <v>1285</v>
      </c>
      <c r="C7" s="634" t="s">
        <v>1288</v>
      </c>
      <c r="D7" s="634" t="s">
        <v>123</v>
      </c>
      <c r="E7" s="634" t="s">
        <v>1287</v>
      </c>
      <c r="F7" s="635"/>
      <c r="G7" s="634"/>
      <c r="H7" s="634"/>
      <c r="I7" s="636"/>
      <c r="J7" s="636">
        <v>120</v>
      </c>
      <c r="K7" s="636"/>
      <c r="L7" s="636"/>
      <c r="M7" s="636"/>
      <c r="N7" s="636"/>
      <c r="O7" s="636"/>
      <c r="P7" s="636"/>
      <c r="Q7" s="636"/>
      <c r="R7" s="636"/>
      <c r="S7" s="636"/>
      <c r="T7" s="636"/>
      <c r="U7" s="636"/>
      <c r="V7" s="636"/>
      <c r="W7" s="636"/>
      <c r="X7" s="844">
        <v>800</v>
      </c>
      <c r="Y7" s="636">
        <f t="shared" si="0"/>
        <v>920</v>
      </c>
    </row>
    <row r="8" spans="1:25" ht="16.5" x14ac:dyDescent="0.2">
      <c r="A8" s="628">
        <v>11</v>
      </c>
      <c r="B8" s="620" t="s">
        <v>138</v>
      </c>
      <c r="C8" s="622" t="s">
        <v>139</v>
      </c>
      <c r="D8" s="619" t="s">
        <v>110</v>
      </c>
      <c r="E8" s="621" t="s">
        <v>575</v>
      </c>
      <c r="F8" s="621"/>
      <c r="G8" s="621"/>
      <c r="H8" s="621"/>
      <c r="I8" s="636"/>
      <c r="J8" s="636"/>
      <c r="K8" s="636"/>
      <c r="L8" s="636"/>
      <c r="M8" s="636"/>
      <c r="N8" s="636"/>
      <c r="O8" s="636"/>
      <c r="P8" s="636"/>
      <c r="Q8" s="636"/>
      <c r="R8" s="711">
        <v>20000</v>
      </c>
      <c r="S8" s="636"/>
      <c r="T8" s="636"/>
      <c r="U8" s="636"/>
      <c r="V8" s="636">
        <v>6000</v>
      </c>
      <c r="W8" s="636"/>
      <c r="X8" s="629"/>
      <c r="Y8" s="636">
        <f t="shared" si="0"/>
        <v>26000</v>
      </c>
    </row>
    <row r="9" spans="1:25" ht="16.5" x14ac:dyDescent="0.2">
      <c r="A9" s="628">
        <v>12</v>
      </c>
      <c r="B9" s="632" t="s">
        <v>755</v>
      </c>
      <c r="C9" s="622" t="s">
        <v>113</v>
      </c>
      <c r="D9" s="628" t="s">
        <v>110</v>
      </c>
      <c r="E9" s="619" t="s">
        <v>575</v>
      </c>
      <c r="F9" s="621"/>
      <c r="G9" s="619"/>
      <c r="H9" s="619"/>
      <c r="I9" s="636"/>
      <c r="J9" s="636"/>
      <c r="K9" s="636"/>
      <c r="L9" s="636"/>
      <c r="M9" s="636"/>
      <c r="N9" s="636"/>
      <c r="O9" s="636"/>
      <c r="P9" s="636"/>
      <c r="Q9" s="636"/>
      <c r="R9" s="636"/>
      <c r="S9" s="636">
        <v>10000</v>
      </c>
      <c r="T9" s="636"/>
      <c r="U9" s="636"/>
      <c r="V9" s="636"/>
      <c r="W9" s="638">
        <v>30000</v>
      </c>
      <c r="X9" s="629"/>
      <c r="Y9" s="636">
        <f t="shared" si="0"/>
        <v>40000</v>
      </c>
    </row>
    <row r="10" spans="1:25" ht="33" x14ac:dyDescent="0.2">
      <c r="A10" s="628">
        <v>13</v>
      </c>
      <c r="B10" s="632" t="s">
        <v>755</v>
      </c>
      <c r="C10" s="622" t="s">
        <v>1608</v>
      </c>
      <c r="D10" s="619" t="s">
        <v>105</v>
      </c>
      <c r="E10" s="619" t="s">
        <v>474</v>
      </c>
      <c r="F10" s="621"/>
      <c r="G10" s="619"/>
      <c r="H10" s="619"/>
      <c r="I10" s="636"/>
      <c r="J10" s="636"/>
      <c r="K10" s="636"/>
      <c r="L10" s="636"/>
      <c r="M10" s="636"/>
      <c r="N10" s="636"/>
      <c r="O10" s="636">
        <v>150</v>
      </c>
      <c r="P10" s="636"/>
      <c r="Q10" s="636">
        <v>1000</v>
      </c>
      <c r="R10" s="636"/>
      <c r="S10" s="636"/>
      <c r="T10" s="636"/>
      <c r="U10" s="636"/>
      <c r="V10" s="636"/>
      <c r="W10" s="636"/>
      <c r="X10" s="629"/>
      <c r="Y10" s="636">
        <f t="shared" si="0"/>
        <v>1150</v>
      </c>
    </row>
    <row r="11" spans="1:25" ht="16.5" x14ac:dyDescent="0.2">
      <c r="A11" s="628">
        <v>14</v>
      </c>
      <c r="B11" s="620" t="s">
        <v>1736</v>
      </c>
      <c r="C11" s="622" t="s">
        <v>140</v>
      </c>
      <c r="D11" s="619" t="s">
        <v>123</v>
      </c>
      <c r="E11" s="619" t="s">
        <v>582</v>
      </c>
      <c r="F11" s="621">
        <v>3000</v>
      </c>
      <c r="G11" s="619"/>
      <c r="H11" s="619"/>
      <c r="I11" s="636"/>
      <c r="J11" s="636"/>
      <c r="K11" s="636"/>
      <c r="L11" s="636">
        <v>500</v>
      </c>
      <c r="M11" s="636">
        <v>1000</v>
      </c>
      <c r="N11" s="636"/>
      <c r="O11" s="636">
        <v>10000</v>
      </c>
      <c r="P11" s="636"/>
      <c r="Q11" s="636"/>
      <c r="R11" s="636"/>
      <c r="S11" s="636"/>
      <c r="T11" s="636"/>
      <c r="U11" s="636"/>
      <c r="V11" s="636"/>
      <c r="W11" s="636"/>
      <c r="X11" s="844">
        <v>4000</v>
      </c>
      <c r="Y11" s="636">
        <f t="shared" si="0"/>
        <v>18500</v>
      </c>
    </row>
    <row r="12" spans="1:25" ht="49.5" x14ac:dyDescent="0.2">
      <c r="A12" s="628">
        <v>15</v>
      </c>
      <c r="B12" s="657" t="s">
        <v>990</v>
      </c>
      <c r="C12" s="658" t="s">
        <v>1865</v>
      </c>
      <c r="D12" s="652" t="s">
        <v>1764</v>
      </c>
      <c r="E12" s="652" t="s">
        <v>1765</v>
      </c>
      <c r="F12" s="652"/>
      <c r="G12" s="652"/>
      <c r="H12" s="630"/>
      <c r="I12" s="636"/>
      <c r="J12" s="636"/>
      <c r="K12" s="636"/>
      <c r="L12" s="636"/>
      <c r="M12" s="619"/>
      <c r="N12" s="647"/>
      <c r="O12" s="636">
        <v>1000</v>
      </c>
      <c r="P12" s="636"/>
      <c r="Q12" s="636"/>
      <c r="R12" s="636"/>
      <c r="S12" s="636"/>
      <c r="T12" s="636"/>
      <c r="U12" s="636"/>
      <c r="V12" s="636"/>
      <c r="W12" s="636"/>
      <c r="X12" s="629"/>
      <c r="Y12" s="636">
        <f t="shared" si="0"/>
        <v>1000</v>
      </c>
    </row>
    <row r="13" spans="1:25" ht="33" x14ac:dyDescent="0.2">
      <c r="A13" s="628">
        <v>16</v>
      </c>
      <c r="B13" s="620" t="s">
        <v>965</v>
      </c>
      <c r="C13" s="622" t="s">
        <v>140</v>
      </c>
      <c r="D13" s="628" t="s">
        <v>123</v>
      </c>
      <c r="E13" s="619" t="s">
        <v>1835</v>
      </c>
      <c r="F13" s="621"/>
      <c r="G13" s="619"/>
      <c r="H13" s="619"/>
      <c r="I13" s="636"/>
      <c r="J13" s="636"/>
      <c r="K13" s="636"/>
      <c r="L13" s="636"/>
      <c r="M13" s="636"/>
      <c r="N13" s="636"/>
      <c r="O13" s="636"/>
      <c r="P13" s="636"/>
      <c r="Q13" s="636"/>
      <c r="R13" s="636"/>
      <c r="S13" s="636">
        <v>500</v>
      </c>
      <c r="T13" s="636"/>
      <c r="U13" s="636"/>
      <c r="V13" s="636"/>
      <c r="W13" s="636"/>
      <c r="X13" s="629"/>
      <c r="Y13" s="636">
        <f t="shared" si="0"/>
        <v>500</v>
      </c>
    </row>
    <row r="14" spans="1:25" ht="16.5" x14ac:dyDescent="0.2">
      <c r="A14" s="628">
        <v>17</v>
      </c>
      <c r="B14" s="632" t="s">
        <v>292</v>
      </c>
      <c r="C14" s="622" t="s">
        <v>113</v>
      </c>
      <c r="D14" s="628" t="s">
        <v>110</v>
      </c>
      <c r="E14" s="619" t="s">
        <v>575</v>
      </c>
      <c r="F14" s="621">
        <v>50000</v>
      </c>
      <c r="G14" s="621">
        <v>50000</v>
      </c>
      <c r="H14" s="619"/>
      <c r="I14" s="636"/>
      <c r="J14" s="636"/>
      <c r="K14" s="636"/>
      <c r="L14" s="636"/>
      <c r="M14" s="636"/>
      <c r="N14" s="636">
        <v>150000</v>
      </c>
      <c r="O14" s="636">
        <v>50000</v>
      </c>
      <c r="P14" s="636"/>
      <c r="Q14" s="636"/>
      <c r="R14" s="636"/>
      <c r="S14" s="636"/>
      <c r="T14" s="636"/>
      <c r="U14" s="636"/>
      <c r="V14" s="636"/>
      <c r="W14" s="636">
        <v>300000</v>
      </c>
      <c r="X14" s="629"/>
      <c r="Y14" s="636">
        <f t="shared" si="0"/>
        <v>600000</v>
      </c>
    </row>
    <row r="15" spans="1:25" ht="16.5" x14ac:dyDescent="0.2">
      <c r="A15" s="628">
        <v>18</v>
      </c>
      <c r="B15" s="620" t="s">
        <v>141</v>
      </c>
      <c r="C15" s="622" t="s">
        <v>119</v>
      </c>
      <c r="D15" s="619" t="s">
        <v>110</v>
      </c>
      <c r="E15" s="621" t="s">
        <v>575</v>
      </c>
      <c r="F15" s="621"/>
      <c r="G15" s="621"/>
      <c r="H15" s="621"/>
      <c r="I15" s="636"/>
      <c r="J15" s="636"/>
      <c r="K15" s="636"/>
      <c r="L15" s="636">
        <v>10000</v>
      </c>
      <c r="M15" s="636"/>
      <c r="N15" s="636"/>
      <c r="O15" s="636">
        <v>50000</v>
      </c>
      <c r="P15" s="636"/>
      <c r="Q15" s="636"/>
      <c r="R15" s="636"/>
      <c r="S15" s="636"/>
      <c r="T15" s="636"/>
      <c r="U15" s="636"/>
      <c r="V15" s="636"/>
      <c r="W15" s="636"/>
      <c r="X15" s="844">
        <v>50000</v>
      </c>
      <c r="Y15" s="636">
        <f t="shared" si="0"/>
        <v>110000</v>
      </c>
    </row>
    <row r="16" spans="1:25" ht="16.5" x14ac:dyDescent="0.2">
      <c r="A16" s="628">
        <v>21</v>
      </c>
      <c r="B16" s="623" t="s">
        <v>1810</v>
      </c>
      <c r="C16" s="624" t="s">
        <v>126</v>
      </c>
      <c r="D16" s="630" t="s">
        <v>110</v>
      </c>
      <c r="E16" s="626" t="s">
        <v>575</v>
      </c>
      <c r="F16" s="626"/>
      <c r="G16" s="626"/>
      <c r="H16" s="630"/>
      <c r="I16" s="636"/>
      <c r="J16" s="636"/>
      <c r="K16" s="636"/>
      <c r="L16" s="636"/>
      <c r="M16" s="619"/>
      <c r="N16" s="647"/>
      <c r="O16" s="636"/>
      <c r="P16" s="626"/>
      <c r="Q16" s="626"/>
      <c r="R16" s="626"/>
      <c r="S16" s="626"/>
      <c r="T16" s="647">
        <v>3000</v>
      </c>
      <c r="U16" s="647"/>
      <c r="V16" s="647"/>
      <c r="W16" s="647"/>
      <c r="X16" s="724"/>
      <c r="Y16" s="636">
        <f t="shared" si="0"/>
        <v>3000</v>
      </c>
    </row>
    <row r="17" spans="1:25" ht="16.5" x14ac:dyDescent="0.2">
      <c r="A17" s="628">
        <v>23</v>
      </c>
      <c r="B17" s="620" t="s">
        <v>475</v>
      </c>
      <c r="C17" s="619" t="s">
        <v>476</v>
      </c>
      <c r="D17" s="619" t="s">
        <v>105</v>
      </c>
      <c r="E17" s="619" t="s">
        <v>258</v>
      </c>
      <c r="F17" s="621"/>
      <c r="G17" s="619"/>
      <c r="H17" s="619"/>
      <c r="I17" s="636"/>
      <c r="J17" s="636"/>
      <c r="K17" s="636">
        <v>800</v>
      </c>
      <c r="L17" s="636"/>
      <c r="M17" s="636"/>
      <c r="N17" s="636"/>
      <c r="O17" s="636"/>
      <c r="P17" s="636"/>
      <c r="Q17" s="636">
        <v>1000</v>
      </c>
      <c r="R17" s="636"/>
      <c r="S17" s="636"/>
      <c r="T17" s="636"/>
      <c r="U17" s="636"/>
      <c r="V17" s="636"/>
      <c r="W17" s="636"/>
      <c r="X17" s="629"/>
      <c r="Y17" s="636">
        <f t="shared" si="0"/>
        <v>1800</v>
      </c>
    </row>
    <row r="18" spans="1:25" ht="16.5" x14ac:dyDescent="0.2">
      <c r="A18" s="628">
        <v>24</v>
      </c>
      <c r="B18" s="637" t="s">
        <v>827</v>
      </c>
      <c r="C18" s="622" t="s">
        <v>129</v>
      </c>
      <c r="D18" s="621" t="s">
        <v>110</v>
      </c>
      <c r="E18" s="640" t="s">
        <v>575</v>
      </c>
      <c r="F18" s="640"/>
      <c r="G18" s="640">
        <v>20000</v>
      </c>
      <c r="H18" s="640"/>
      <c r="I18" s="636"/>
      <c r="J18" s="636"/>
      <c r="K18" s="636"/>
      <c r="L18" s="636"/>
      <c r="M18" s="636">
        <v>30000</v>
      </c>
      <c r="N18" s="636"/>
      <c r="O18" s="636">
        <v>10000</v>
      </c>
      <c r="P18" s="636"/>
      <c r="Q18" s="636"/>
      <c r="R18" s="636"/>
      <c r="S18" s="636"/>
      <c r="T18" s="636"/>
      <c r="U18" s="636"/>
      <c r="V18" s="636"/>
      <c r="W18" s="636"/>
      <c r="X18" s="844">
        <v>5000</v>
      </c>
      <c r="Y18" s="636">
        <f t="shared" si="0"/>
        <v>65000</v>
      </c>
    </row>
    <row r="19" spans="1:25" s="569" customFormat="1" ht="16.5" x14ac:dyDescent="0.2">
      <c r="A19" s="628">
        <v>26</v>
      </c>
      <c r="B19" s="642" t="s">
        <v>147</v>
      </c>
      <c r="C19" s="619" t="s">
        <v>1790</v>
      </c>
      <c r="D19" s="619" t="s">
        <v>123</v>
      </c>
      <c r="E19" s="619" t="s">
        <v>1318</v>
      </c>
      <c r="F19" s="621"/>
      <c r="G19" s="619"/>
      <c r="H19" s="630"/>
      <c r="I19" s="636"/>
      <c r="J19" s="636"/>
      <c r="K19" s="636"/>
      <c r="L19" s="636"/>
      <c r="M19" s="619"/>
      <c r="N19" s="647"/>
      <c r="O19" s="636"/>
      <c r="P19" s="636">
        <v>3500</v>
      </c>
      <c r="Q19" s="636"/>
      <c r="R19" s="636"/>
      <c r="S19" s="636"/>
      <c r="T19" s="636"/>
      <c r="U19" s="636"/>
      <c r="V19" s="636"/>
      <c r="W19" s="636"/>
      <c r="X19" s="629"/>
      <c r="Y19" s="636">
        <f t="shared" si="0"/>
        <v>3500</v>
      </c>
    </row>
    <row r="20" spans="1:25" s="569" customFormat="1" ht="33" x14ac:dyDescent="0.2">
      <c r="A20" s="628">
        <v>27</v>
      </c>
      <c r="B20" s="620" t="s">
        <v>953</v>
      </c>
      <c r="C20" s="641" t="s">
        <v>954</v>
      </c>
      <c r="D20" s="619" t="s">
        <v>115</v>
      </c>
      <c r="E20" s="619" t="s">
        <v>966</v>
      </c>
      <c r="F20" s="621"/>
      <c r="G20" s="619"/>
      <c r="H20" s="619"/>
      <c r="I20" s="636"/>
      <c r="J20" s="636"/>
      <c r="K20" s="636"/>
      <c r="L20" s="636">
        <v>10000</v>
      </c>
      <c r="M20" s="636">
        <v>30000</v>
      </c>
      <c r="N20" s="636"/>
      <c r="O20" s="636"/>
      <c r="P20" s="636"/>
      <c r="Q20" s="636"/>
      <c r="R20" s="636"/>
      <c r="S20" s="636"/>
      <c r="T20" s="636"/>
      <c r="U20" s="636"/>
      <c r="V20" s="636"/>
      <c r="W20" s="636"/>
      <c r="X20" s="629"/>
      <c r="Y20" s="636">
        <f t="shared" si="0"/>
        <v>40000</v>
      </c>
    </row>
    <row r="21" spans="1:25" s="569" customFormat="1" ht="16.5" customHeight="1" x14ac:dyDescent="0.2">
      <c r="A21" s="628">
        <v>28</v>
      </c>
      <c r="B21" s="620" t="s">
        <v>156</v>
      </c>
      <c r="C21" s="622" t="s">
        <v>1836</v>
      </c>
      <c r="D21" s="619" t="s">
        <v>110</v>
      </c>
      <c r="E21" s="621" t="s">
        <v>575</v>
      </c>
      <c r="F21" s="621"/>
      <c r="G21" s="621">
        <v>7000</v>
      </c>
      <c r="H21" s="621"/>
      <c r="I21" s="636"/>
      <c r="J21" s="636"/>
      <c r="K21" s="636"/>
      <c r="L21" s="636"/>
      <c r="M21" s="636"/>
      <c r="N21" s="636"/>
      <c r="O21" s="636"/>
      <c r="P21" s="636"/>
      <c r="Q21" s="636">
        <v>8000</v>
      </c>
      <c r="R21" s="636"/>
      <c r="S21" s="636"/>
      <c r="T21" s="636"/>
      <c r="U21" s="636">
        <v>15000</v>
      </c>
      <c r="V21" s="636"/>
      <c r="W21" s="636"/>
      <c r="X21" s="629"/>
      <c r="Y21" s="636">
        <f t="shared" si="0"/>
        <v>30000</v>
      </c>
    </row>
    <row r="22" spans="1:25" s="569" customFormat="1" ht="49.5" x14ac:dyDescent="0.2">
      <c r="A22" s="628">
        <v>29</v>
      </c>
      <c r="B22" s="637" t="s">
        <v>1319</v>
      </c>
      <c r="C22" s="619" t="s">
        <v>1273</v>
      </c>
      <c r="D22" s="621" t="s">
        <v>110</v>
      </c>
      <c r="E22" s="621" t="s">
        <v>575</v>
      </c>
      <c r="F22" s="621"/>
      <c r="G22" s="621">
        <v>2000</v>
      </c>
      <c r="H22" s="621"/>
      <c r="I22" s="636"/>
      <c r="J22" s="636"/>
      <c r="K22" s="636"/>
      <c r="L22" s="636"/>
      <c r="M22" s="636">
        <v>20000</v>
      </c>
      <c r="N22" s="636">
        <v>40000</v>
      </c>
      <c r="O22" s="636">
        <v>10000</v>
      </c>
      <c r="P22" s="636"/>
      <c r="Q22" s="636"/>
      <c r="R22" s="711">
        <v>180000</v>
      </c>
      <c r="S22" s="636">
        <v>10000</v>
      </c>
      <c r="T22" s="636"/>
      <c r="U22" s="636"/>
      <c r="V22" s="636"/>
      <c r="W22" s="636"/>
      <c r="X22" s="844">
        <v>5000</v>
      </c>
      <c r="Y22" s="636">
        <f t="shared" si="0"/>
        <v>267000</v>
      </c>
    </row>
    <row r="23" spans="1:25" s="569" customFormat="1" ht="16.5" x14ac:dyDescent="0.2">
      <c r="A23" s="628">
        <v>30</v>
      </c>
      <c r="B23" s="642" t="s">
        <v>956</v>
      </c>
      <c r="C23" s="619" t="s">
        <v>149</v>
      </c>
      <c r="D23" s="619" t="s">
        <v>110</v>
      </c>
      <c r="E23" s="621" t="s">
        <v>575</v>
      </c>
      <c r="F23" s="621"/>
      <c r="G23" s="621"/>
      <c r="H23" s="621"/>
      <c r="I23" s="636"/>
      <c r="J23" s="636"/>
      <c r="K23" s="636"/>
      <c r="L23" s="636"/>
      <c r="M23" s="636"/>
      <c r="N23" s="636"/>
      <c r="O23" s="636"/>
      <c r="P23" s="636"/>
      <c r="Q23" s="636"/>
      <c r="R23" s="711">
        <v>2000</v>
      </c>
      <c r="S23" s="636"/>
      <c r="T23" s="636"/>
      <c r="U23" s="636"/>
      <c r="V23" s="636">
        <v>1000</v>
      </c>
      <c r="W23" s="636"/>
      <c r="X23" s="629"/>
      <c r="Y23" s="636">
        <f t="shared" si="0"/>
        <v>3000</v>
      </c>
    </row>
    <row r="24" spans="1:25" s="569" customFormat="1" ht="16.5" x14ac:dyDescent="0.2">
      <c r="A24" s="628">
        <v>31</v>
      </c>
      <c r="B24" s="637" t="s">
        <v>236</v>
      </c>
      <c r="C24" s="622" t="s">
        <v>130</v>
      </c>
      <c r="D24" s="621" t="s">
        <v>110</v>
      </c>
      <c r="E24" s="621" t="s">
        <v>575</v>
      </c>
      <c r="F24" s="621"/>
      <c r="G24" s="621"/>
      <c r="H24" s="621"/>
      <c r="I24" s="636"/>
      <c r="J24" s="636"/>
      <c r="K24" s="636"/>
      <c r="L24" s="636"/>
      <c r="M24" s="636">
        <v>90000</v>
      </c>
      <c r="N24" s="636">
        <v>60000</v>
      </c>
      <c r="O24" s="636"/>
      <c r="P24" s="636"/>
      <c r="Q24" s="636"/>
      <c r="R24" s="636"/>
      <c r="S24" s="636">
        <v>5000</v>
      </c>
      <c r="T24" s="636"/>
      <c r="U24" s="636"/>
      <c r="V24" s="636">
        <v>6000</v>
      </c>
      <c r="W24" s="636">
        <v>15000</v>
      </c>
      <c r="X24" s="844">
        <v>20000</v>
      </c>
      <c r="Y24" s="636">
        <f t="shared" si="0"/>
        <v>196000</v>
      </c>
    </row>
    <row r="25" spans="1:25" s="569" customFormat="1" ht="16.5" x14ac:dyDescent="0.2">
      <c r="A25" s="628">
        <v>32</v>
      </c>
      <c r="B25" s="620" t="s">
        <v>469</v>
      </c>
      <c r="C25" s="622" t="s">
        <v>130</v>
      </c>
      <c r="D25" s="621" t="s">
        <v>110</v>
      </c>
      <c r="E25" s="621" t="s">
        <v>575</v>
      </c>
      <c r="F25" s="621"/>
      <c r="G25" s="621"/>
      <c r="H25" s="621"/>
      <c r="I25" s="636"/>
      <c r="J25" s="636">
        <v>25000</v>
      </c>
      <c r="K25" s="636"/>
      <c r="L25" s="636">
        <v>30000</v>
      </c>
      <c r="M25" s="636">
        <v>100000</v>
      </c>
      <c r="N25" s="636"/>
      <c r="O25" s="636">
        <v>5000</v>
      </c>
      <c r="P25" s="636"/>
      <c r="Q25" s="636"/>
      <c r="R25" s="636"/>
      <c r="S25" s="636"/>
      <c r="T25" s="636"/>
      <c r="U25" s="636"/>
      <c r="V25" s="636"/>
      <c r="W25" s="636"/>
      <c r="X25" s="629"/>
      <c r="Y25" s="636">
        <f t="shared" si="0"/>
        <v>160000</v>
      </c>
    </row>
    <row r="26" spans="1:25" s="569" customFormat="1" ht="33" x14ac:dyDescent="0.2">
      <c r="A26" s="628">
        <v>33</v>
      </c>
      <c r="B26" s="637" t="s">
        <v>1653</v>
      </c>
      <c r="C26" s="619" t="s">
        <v>1833</v>
      </c>
      <c r="D26" s="628" t="s">
        <v>105</v>
      </c>
      <c r="E26" s="619" t="s">
        <v>474</v>
      </c>
      <c r="F26" s="621"/>
      <c r="G26" s="619"/>
      <c r="H26" s="619"/>
      <c r="I26" s="636"/>
      <c r="J26" s="636"/>
      <c r="K26" s="636">
        <v>350</v>
      </c>
      <c r="L26" s="636"/>
      <c r="M26" s="636"/>
      <c r="N26" s="636"/>
      <c r="O26" s="636">
        <v>100</v>
      </c>
      <c r="P26" s="636"/>
      <c r="Q26" s="636"/>
      <c r="R26" s="636"/>
      <c r="S26" s="636"/>
      <c r="T26" s="636"/>
      <c r="U26" s="636"/>
      <c r="V26" s="636"/>
      <c r="W26" s="636">
        <v>500</v>
      </c>
      <c r="X26" s="629"/>
      <c r="Y26" s="636">
        <f t="shared" si="0"/>
        <v>950</v>
      </c>
    </row>
    <row r="27" spans="1:25" s="569" customFormat="1" ht="16.5" x14ac:dyDescent="0.2">
      <c r="A27" s="628">
        <v>34</v>
      </c>
      <c r="B27" s="620" t="s">
        <v>161</v>
      </c>
      <c r="C27" s="622" t="s">
        <v>158</v>
      </c>
      <c r="D27" s="619" t="s">
        <v>110</v>
      </c>
      <c r="E27" s="621" t="s">
        <v>575</v>
      </c>
      <c r="F27" s="621"/>
      <c r="G27" s="621">
        <v>50000</v>
      </c>
      <c r="H27" s="621"/>
      <c r="I27" s="636"/>
      <c r="J27" s="636"/>
      <c r="K27" s="636"/>
      <c r="L27" s="636"/>
      <c r="M27" s="636">
        <v>70000</v>
      </c>
      <c r="N27" s="636">
        <v>30000</v>
      </c>
      <c r="O27" s="636">
        <v>10000</v>
      </c>
      <c r="P27" s="636"/>
      <c r="Q27" s="636">
        <v>15000</v>
      </c>
      <c r="R27" s="636"/>
      <c r="S27" s="636">
        <v>15000</v>
      </c>
      <c r="T27" s="636"/>
      <c r="U27" s="636"/>
      <c r="V27" s="636">
        <v>6000</v>
      </c>
      <c r="W27" s="636">
        <v>30000</v>
      </c>
      <c r="X27" s="844">
        <v>20000</v>
      </c>
      <c r="Y27" s="636">
        <f t="shared" si="0"/>
        <v>246000</v>
      </c>
    </row>
    <row r="28" spans="1:25" ht="33" x14ac:dyDescent="0.2">
      <c r="A28" s="628">
        <v>35</v>
      </c>
      <c r="B28" s="643" t="s">
        <v>161</v>
      </c>
      <c r="C28" s="622" t="s">
        <v>158</v>
      </c>
      <c r="D28" s="644" t="s">
        <v>123</v>
      </c>
      <c r="E28" s="622" t="s">
        <v>969</v>
      </c>
      <c r="F28" s="621"/>
      <c r="G28" s="622"/>
      <c r="H28" s="622"/>
      <c r="I28" s="636"/>
      <c r="J28" s="636"/>
      <c r="K28" s="636"/>
      <c r="L28" s="636"/>
      <c r="M28" s="636">
        <v>1000</v>
      </c>
      <c r="N28" s="636"/>
      <c r="O28" s="636"/>
      <c r="P28" s="636"/>
      <c r="Q28" s="636"/>
      <c r="R28" s="636"/>
      <c r="S28" s="636"/>
      <c r="T28" s="636"/>
      <c r="U28" s="636"/>
      <c r="V28" s="636"/>
      <c r="W28" s="636"/>
      <c r="X28" s="629"/>
      <c r="Y28" s="636">
        <f t="shared" si="0"/>
        <v>1000</v>
      </c>
    </row>
    <row r="29" spans="1:25" s="569" customFormat="1" ht="16.5" x14ac:dyDescent="0.2">
      <c r="A29" s="628">
        <v>36</v>
      </c>
      <c r="B29" s="632" t="s">
        <v>702</v>
      </c>
      <c r="C29" s="622" t="s">
        <v>878</v>
      </c>
      <c r="D29" s="628" t="s">
        <v>110</v>
      </c>
      <c r="E29" s="619" t="s">
        <v>575</v>
      </c>
      <c r="F29" s="621"/>
      <c r="G29" s="619"/>
      <c r="H29" s="619"/>
      <c r="I29" s="636"/>
      <c r="J29" s="636"/>
      <c r="K29" s="636"/>
      <c r="L29" s="636"/>
      <c r="M29" s="636"/>
      <c r="N29" s="636"/>
      <c r="O29" s="636"/>
      <c r="P29" s="636"/>
      <c r="Q29" s="636"/>
      <c r="R29" s="636"/>
      <c r="S29" s="636"/>
      <c r="T29" s="636"/>
      <c r="U29" s="636"/>
      <c r="V29" s="636">
        <v>1000</v>
      </c>
      <c r="W29" s="636"/>
      <c r="X29" s="629"/>
      <c r="Y29" s="636">
        <f t="shared" si="0"/>
        <v>1000</v>
      </c>
    </row>
    <row r="30" spans="1:25" ht="33" x14ac:dyDescent="0.2">
      <c r="A30" s="628">
        <v>37</v>
      </c>
      <c r="B30" s="620" t="s">
        <v>896</v>
      </c>
      <c r="C30" s="622" t="s">
        <v>551</v>
      </c>
      <c r="D30" s="619" t="s">
        <v>123</v>
      </c>
      <c r="E30" s="645" t="s">
        <v>1465</v>
      </c>
      <c r="F30" s="645"/>
      <c r="G30" s="645">
        <v>20</v>
      </c>
      <c r="H30" s="645"/>
      <c r="I30" s="636"/>
      <c r="J30" s="636"/>
      <c r="K30" s="636"/>
      <c r="L30" s="636"/>
      <c r="M30" s="636"/>
      <c r="N30" s="636"/>
      <c r="O30" s="636"/>
      <c r="P30" s="636">
        <v>1000</v>
      </c>
      <c r="Q30" s="636"/>
      <c r="R30" s="636"/>
      <c r="S30" s="636"/>
      <c r="T30" s="636"/>
      <c r="U30" s="636"/>
      <c r="V30" s="636"/>
      <c r="W30" s="636"/>
      <c r="X30" s="629"/>
      <c r="Y30" s="636">
        <f t="shared" si="0"/>
        <v>1020</v>
      </c>
    </row>
    <row r="31" spans="1:25" ht="49.5" x14ac:dyDescent="0.2">
      <c r="A31" s="628">
        <v>38</v>
      </c>
      <c r="B31" s="633" t="s">
        <v>1314</v>
      </c>
      <c r="C31" s="634" t="s">
        <v>1289</v>
      </c>
      <c r="D31" s="634" t="s">
        <v>123</v>
      </c>
      <c r="E31" s="634" t="s">
        <v>1287</v>
      </c>
      <c r="F31" s="635"/>
      <c r="G31" s="634"/>
      <c r="H31" s="634"/>
      <c r="I31" s="636"/>
      <c r="J31" s="636"/>
      <c r="K31" s="636"/>
      <c r="L31" s="636"/>
      <c r="M31" s="636"/>
      <c r="N31" s="636"/>
      <c r="O31" s="636"/>
      <c r="P31" s="636"/>
      <c r="Q31" s="636"/>
      <c r="R31" s="711">
        <v>1000</v>
      </c>
      <c r="S31" s="636"/>
      <c r="T31" s="636"/>
      <c r="U31" s="636"/>
      <c r="V31" s="636"/>
      <c r="W31" s="636"/>
      <c r="X31" s="629"/>
      <c r="Y31" s="636">
        <f t="shared" si="0"/>
        <v>1000</v>
      </c>
    </row>
    <row r="32" spans="1:25" ht="49.5" x14ac:dyDescent="0.2">
      <c r="A32" s="628">
        <v>39</v>
      </c>
      <c r="B32" s="633" t="s">
        <v>1314</v>
      </c>
      <c r="C32" s="634" t="s">
        <v>1290</v>
      </c>
      <c r="D32" s="634" t="s">
        <v>123</v>
      </c>
      <c r="E32" s="634" t="s">
        <v>1287</v>
      </c>
      <c r="F32" s="635"/>
      <c r="G32" s="634"/>
      <c r="H32" s="634"/>
      <c r="I32" s="636"/>
      <c r="J32" s="636"/>
      <c r="K32" s="636"/>
      <c r="L32" s="636"/>
      <c r="M32" s="636"/>
      <c r="N32" s="636"/>
      <c r="O32" s="636"/>
      <c r="P32" s="636"/>
      <c r="Q32" s="636"/>
      <c r="R32" s="711">
        <v>1500</v>
      </c>
      <c r="S32" s="636">
        <v>500</v>
      </c>
      <c r="T32" s="636"/>
      <c r="U32" s="636"/>
      <c r="V32" s="636">
        <v>400</v>
      </c>
      <c r="W32" s="636"/>
      <c r="X32" s="629"/>
      <c r="Y32" s="636">
        <f t="shared" si="0"/>
        <v>2400</v>
      </c>
    </row>
    <row r="33" spans="1:25" ht="33" x14ac:dyDescent="0.2">
      <c r="A33" s="628">
        <v>40</v>
      </c>
      <c r="B33" s="620" t="s">
        <v>885</v>
      </c>
      <c r="C33" s="622" t="s">
        <v>238</v>
      </c>
      <c r="D33" s="619" t="s">
        <v>105</v>
      </c>
      <c r="E33" s="619" t="s">
        <v>818</v>
      </c>
      <c r="F33" s="621">
        <v>20</v>
      </c>
      <c r="G33" s="621">
        <v>5</v>
      </c>
      <c r="H33" s="619"/>
      <c r="I33" s="636"/>
      <c r="J33" s="636"/>
      <c r="K33" s="636"/>
      <c r="L33" s="636">
        <v>20</v>
      </c>
      <c r="M33" s="636">
        <v>20</v>
      </c>
      <c r="N33" s="636">
        <v>20</v>
      </c>
      <c r="O33" s="636">
        <v>50</v>
      </c>
      <c r="P33" s="636"/>
      <c r="Q33" s="636"/>
      <c r="R33" s="711">
        <v>5</v>
      </c>
      <c r="S33" s="636">
        <v>20</v>
      </c>
      <c r="T33" s="636"/>
      <c r="U33" s="636"/>
      <c r="V33" s="636"/>
      <c r="W33" s="636"/>
      <c r="X33" s="844">
        <v>10</v>
      </c>
      <c r="Y33" s="636">
        <f t="shared" si="0"/>
        <v>170</v>
      </c>
    </row>
    <row r="34" spans="1:25" ht="16.5" x14ac:dyDescent="0.2">
      <c r="A34" s="628">
        <v>42</v>
      </c>
      <c r="B34" s="632" t="s">
        <v>1429</v>
      </c>
      <c r="C34" s="622" t="s">
        <v>113</v>
      </c>
      <c r="D34" s="628" t="s">
        <v>110</v>
      </c>
      <c r="E34" s="619" t="s">
        <v>575</v>
      </c>
      <c r="F34" s="621"/>
      <c r="G34" s="619"/>
      <c r="H34" s="619"/>
      <c r="I34" s="636"/>
      <c r="J34" s="636"/>
      <c r="K34" s="636"/>
      <c r="L34" s="636"/>
      <c r="M34" s="636"/>
      <c r="N34" s="636"/>
      <c r="O34" s="636">
        <v>30000</v>
      </c>
      <c r="P34" s="636"/>
      <c r="Q34" s="636"/>
      <c r="R34" s="711">
        <v>15000</v>
      </c>
      <c r="S34" s="636">
        <v>5000</v>
      </c>
      <c r="T34" s="636"/>
      <c r="U34" s="636"/>
      <c r="V34" s="636"/>
      <c r="W34" s="636"/>
      <c r="X34" s="629"/>
      <c r="Y34" s="636">
        <f t="shared" si="0"/>
        <v>50000</v>
      </c>
    </row>
    <row r="35" spans="1:25" ht="16.5" x14ac:dyDescent="0.2">
      <c r="A35" s="628">
        <v>43</v>
      </c>
      <c r="B35" s="632" t="s">
        <v>244</v>
      </c>
      <c r="C35" s="622" t="s">
        <v>129</v>
      </c>
      <c r="D35" s="628" t="s">
        <v>110</v>
      </c>
      <c r="E35" s="619" t="s">
        <v>575</v>
      </c>
      <c r="F35" s="621"/>
      <c r="G35" s="619"/>
      <c r="H35" s="619"/>
      <c r="I35" s="636"/>
      <c r="J35" s="636"/>
      <c r="K35" s="636"/>
      <c r="L35" s="636"/>
      <c r="M35" s="636"/>
      <c r="N35" s="636"/>
      <c r="O35" s="636"/>
      <c r="P35" s="636"/>
      <c r="Q35" s="636"/>
      <c r="R35" s="636"/>
      <c r="S35" s="636"/>
      <c r="T35" s="636"/>
      <c r="U35" s="636"/>
      <c r="V35" s="636">
        <v>6000</v>
      </c>
      <c r="W35" s="636"/>
      <c r="X35" s="629"/>
      <c r="Y35" s="636">
        <f t="shared" ref="Y35:Y66" si="1">SUM(F35:X35)</f>
        <v>6000</v>
      </c>
    </row>
    <row r="36" spans="1:25" ht="16.5" x14ac:dyDescent="0.2">
      <c r="A36" s="628">
        <v>44</v>
      </c>
      <c r="B36" s="632" t="s">
        <v>244</v>
      </c>
      <c r="C36" s="622" t="s">
        <v>119</v>
      </c>
      <c r="D36" s="628" t="s">
        <v>110</v>
      </c>
      <c r="E36" s="619" t="s">
        <v>575</v>
      </c>
      <c r="F36" s="621"/>
      <c r="G36" s="619"/>
      <c r="H36" s="630"/>
      <c r="I36" s="636"/>
      <c r="J36" s="636"/>
      <c r="K36" s="636"/>
      <c r="L36" s="636"/>
      <c r="M36" s="619"/>
      <c r="N36" s="647"/>
      <c r="O36" s="636">
        <v>30000</v>
      </c>
      <c r="P36" s="636"/>
      <c r="Q36" s="636"/>
      <c r="R36" s="711">
        <v>50000</v>
      </c>
      <c r="S36" s="711"/>
      <c r="T36" s="711"/>
      <c r="U36" s="711"/>
      <c r="V36" s="636">
        <v>6000</v>
      </c>
      <c r="W36" s="636">
        <v>30000</v>
      </c>
      <c r="X36" s="629"/>
      <c r="Y36" s="636">
        <f t="shared" si="1"/>
        <v>116000</v>
      </c>
    </row>
    <row r="37" spans="1:25" s="570" customFormat="1" ht="16.5" x14ac:dyDescent="0.2">
      <c r="A37" s="628">
        <v>45</v>
      </c>
      <c r="B37" s="620" t="s">
        <v>172</v>
      </c>
      <c r="C37" s="622" t="s">
        <v>173</v>
      </c>
      <c r="D37" s="619" t="s">
        <v>123</v>
      </c>
      <c r="E37" s="621" t="s">
        <v>589</v>
      </c>
      <c r="F37" s="621"/>
      <c r="G37" s="621"/>
      <c r="H37" s="621"/>
      <c r="I37" s="636"/>
      <c r="J37" s="636"/>
      <c r="K37" s="636"/>
      <c r="L37" s="636"/>
      <c r="M37" s="636"/>
      <c r="N37" s="636"/>
      <c r="O37" s="636"/>
      <c r="P37" s="636"/>
      <c r="Q37" s="636"/>
      <c r="R37" s="636"/>
      <c r="S37" s="636">
        <v>50</v>
      </c>
      <c r="T37" s="636"/>
      <c r="U37" s="636"/>
      <c r="V37" s="636"/>
      <c r="W37" s="636"/>
      <c r="X37" s="844">
        <v>100</v>
      </c>
      <c r="Y37" s="636">
        <f t="shared" si="1"/>
        <v>150</v>
      </c>
    </row>
    <row r="38" spans="1:25" ht="16.5" x14ac:dyDescent="0.2">
      <c r="A38" s="628">
        <v>46</v>
      </c>
      <c r="B38" s="620" t="s">
        <v>884</v>
      </c>
      <c r="C38" s="622" t="s">
        <v>173</v>
      </c>
      <c r="D38" s="619" t="s">
        <v>123</v>
      </c>
      <c r="E38" s="621" t="s">
        <v>589</v>
      </c>
      <c r="F38" s="621"/>
      <c r="G38" s="621"/>
      <c r="H38" s="621"/>
      <c r="I38" s="636"/>
      <c r="J38" s="636"/>
      <c r="K38" s="636"/>
      <c r="L38" s="636"/>
      <c r="M38" s="636"/>
      <c r="N38" s="636">
        <v>250</v>
      </c>
      <c r="O38" s="638">
        <v>10</v>
      </c>
      <c r="P38" s="636"/>
      <c r="Q38" s="636"/>
      <c r="R38" s="636"/>
      <c r="S38" s="636"/>
      <c r="T38" s="636"/>
      <c r="U38" s="636"/>
      <c r="V38" s="636">
        <v>50</v>
      </c>
      <c r="W38" s="636"/>
      <c r="X38" s="629"/>
      <c r="Y38" s="636">
        <f t="shared" si="1"/>
        <v>310</v>
      </c>
    </row>
    <row r="39" spans="1:25" ht="16.5" x14ac:dyDescent="0.2">
      <c r="A39" s="628">
        <v>47</v>
      </c>
      <c r="B39" s="620" t="s">
        <v>883</v>
      </c>
      <c r="C39" s="622" t="s">
        <v>173</v>
      </c>
      <c r="D39" s="619" t="s">
        <v>123</v>
      </c>
      <c r="E39" s="619" t="s">
        <v>589</v>
      </c>
      <c r="F39" s="621"/>
      <c r="G39" s="619"/>
      <c r="H39" s="619"/>
      <c r="I39" s="636"/>
      <c r="J39" s="636"/>
      <c r="K39" s="636"/>
      <c r="L39" s="636"/>
      <c r="M39" s="636"/>
      <c r="N39" s="636"/>
      <c r="O39" s="636">
        <v>10</v>
      </c>
      <c r="P39" s="636"/>
      <c r="Q39" s="636"/>
      <c r="R39" s="636"/>
      <c r="S39" s="636"/>
      <c r="T39" s="636"/>
      <c r="U39" s="636"/>
      <c r="V39" s="636"/>
      <c r="W39" s="636"/>
      <c r="X39" s="629"/>
      <c r="Y39" s="636">
        <f t="shared" si="1"/>
        <v>10</v>
      </c>
    </row>
    <row r="40" spans="1:25" ht="16.5" x14ac:dyDescent="0.2">
      <c r="A40" s="628">
        <v>49</v>
      </c>
      <c r="B40" s="643" t="s">
        <v>176</v>
      </c>
      <c r="C40" s="619" t="s">
        <v>119</v>
      </c>
      <c r="D40" s="619" t="s">
        <v>110</v>
      </c>
      <c r="E40" s="621" t="s">
        <v>575</v>
      </c>
      <c r="F40" s="621"/>
      <c r="G40" s="621"/>
      <c r="H40" s="621"/>
      <c r="I40" s="636"/>
      <c r="J40" s="636"/>
      <c r="K40" s="636">
        <v>10000</v>
      </c>
      <c r="L40" s="636"/>
      <c r="M40" s="636"/>
      <c r="N40" s="636"/>
      <c r="O40" s="636"/>
      <c r="P40" s="636"/>
      <c r="Q40" s="636"/>
      <c r="R40" s="636"/>
      <c r="S40" s="636"/>
      <c r="T40" s="636"/>
      <c r="U40" s="636"/>
      <c r="V40" s="636"/>
      <c r="W40" s="636"/>
      <c r="X40" s="629"/>
      <c r="Y40" s="636">
        <f t="shared" si="1"/>
        <v>10000</v>
      </c>
    </row>
    <row r="41" spans="1:25" ht="33" x14ac:dyDescent="0.2">
      <c r="A41" s="628">
        <v>50</v>
      </c>
      <c r="B41" s="659" t="s">
        <v>58</v>
      </c>
      <c r="C41" s="660" t="s">
        <v>59</v>
      </c>
      <c r="D41" s="626" t="s">
        <v>123</v>
      </c>
      <c r="E41" s="626" t="s">
        <v>60</v>
      </c>
      <c r="F41" s="626"/>
      <c r="G41" s="626"/>
      <c r="H41" s="630"/>
      <c r="I41" s="636"/>
      <c r="J41" s="636"/>
      <c r="K41" s="636"/>
      <c r="L41" s="636"/>
      <c r="M41" s="619"/>
      <c r="N41" s="647"/>
      <c r="O41" s="636"/>
      <c r="P41" s="626">
        <v>6000</v>
      </c>
      <c r="Q41" s="626"/>
      <c r="R41" s="626"/>
      <c r="S41" s="626"/>
      <c r="T41" s="626"/>
      <c r="U41" s="626"/>
      <c r="V41" s="626"/>
      <c r="W41" s="626"/>
      <c r="X41" s="603"/>
      <c r="Y41" s="636">
        <f t="shared" si="1"/>
        <v>6000</v>
      </c>
    </row>
    <row r="42" spans="1:25" ht="16.5" customHeight="1" x14ac:dyDescent="0.25">
      <c r="A42" s="628">
        <v>51</v>
      </c>
      <c r="B42" s="632" t="s">
        <v>395</v>
      </c>
      <c r="C42" s="622" t="s">
        <v>826</v>
      </c>
      <c r="D42" s="628" t="s">
        <v>105</v>
      </c>
      <c r="E42" s="619" t="s">
        <v>1834</v>
      </c>
      <c r="F42" s="621">
        <v>5000</v>
      </c>
      <c r="G42" s="619"/>
      <c r="H42" s="619"/>
      <c r="I42" s="636"/>
      <c r="J42" s="636"/>
      <c r="K42" s="636"/>
      <c r="L42" s="636">
        <v>500</v>
      </c>
      <c r="M42" s="636"/>
      <c r="N42" s="636"/>
      <c r="O42" s="636">
        <v>5000</v>
      </c>
      <c r="P42" s="636"/>
      <c r="Q42" s="636">
        <v>1000</v>
      </c>
      <c r="R42" s="846">
        <v>3000</v>
      </c>
      <c r="S42" s="636"/>
      <c r="T42" s="636"/>
      <c r="U42" s="636"/>
      <c r="V42" s="636"/>
      <c r="W42" s="636"/>
      <c r="X42" s="629"/>
      <c r="Y42" s="636">
        <f t="shared" si="1"/>
        <v>14500</v>
      </c>
    </row>
    <row r="43" spans="1:25" ht="16.5" x14ac:dyDescent="0.2">
      <c r="A43" s="628">
        <v>52</v>
      </c>
      <c r="B43" s="620" t="s">
        <v>918</v>
      </c>
      <c r="C43" s="622" t="s">
        <v>129</v>
      </c>
      <c r="D43" s="619" t="s">
        <v>110</v>
      </c>
      <c r="E43" s="621" t="s">
        <v>590</v>
      </c>
      <c r="F43" s="621"/>
      <c r="G43" s="621"/>
      <c r="H43" s="621"/>
      <c r="I43" s="636"/>
      <c r="J43" s="636"/>
      <c r="K43" s="636">
        <v>35000</v>
      </c>
      <c r="L43" s="636"/>
      <c r="M43" s="636"/>
      <c r="N43" s="636"/>
      <c r="O43" s="636"/>
      <c r="P43" s="636"/>
      <c r="Q43" s="636"/>
      <c r="R43" s="636"/>
      <c r="S43" s="636"/>
      <c r="T43" s="636"/>
      <c r="U43" s="636"/>
      <c r="V43" s="636"/>
      <c r="W43" s="636"/>
      <c r="X43" s="629"/>
      <c r="Y43" s="636">
        <f t="shared" si="1"/>
        <v>35000</v>
      </c>
    </row>
    <row r="44" spans="1:25" ht="16.5" x14ac:dyDescent="0.2">
      <c r="A44" s="628">
        <v>53</v>
      </c>
      <c r="B44" s="642" t="s">
        <v>178</v>
      </c>
      <c r="C44" s="646">
        <v>5.0000000000000001E-3</v>
      </c>
      <c r="D44" s="619" t="s">
        <v>123</v>
      </c>
      <c r="E44" s="619" t="s">
        <v>578</v>
      </c>
      <c r="F44" s="621"/>
      <c r="G44" s="619"/>
      <c r="H44" s="619"/>
      <c r="I44" s="636"/>
      <c r="J44" s="636"/>
      <c r="K44" s="636"/>
      <c r="L44" s="636"/>
      <c r="M44" s="636"/>
      <c r="N44" s="636">
        <v>500</v>
      </c>
      <c r="O44" s="636"/>
      <c r="P44" s="636">
        <v>2000</v>
      </c>
      <c r="Q44" s="636"/>
      <c r="R44" s="636"/>
      <c r="S44" s="636"/>
      <c r="T44" s="636"/>
      <c r="U44" s="636"/>
      <c r="V44" s="636">
        <v>50</v>
      </c>
      <c r="W44" s="636"/>
      <c r="X44" s="629"/>
      <c r="Y44" s="636">
        <f t="shared" si="1"/>
        <v>2550</v>
      </c>
    </row>
    <row r="45" spans="1:25" ht="16.5" x14ac:dyDescent="0.2">
      <c r="A45" s="628">
        <v>54</v>
      </c>
      <c r="B45" s="632" t="s">
        <v>1723</v>
      </c>
      <c r="C45" s="622" t="s">
        <v>129</v>
      </c>
      <c r="D45" s="619" t="s">
        <v>110</v>
      </c>
      <c r="E45" s="621" t="s">
        <v>575</v>
      </c>
      <c r="F45" s="621"/>
      <c r="G45" s="621"/>
      <c r="H45" s="621"/>
      <c r="I45" s="636"/>
      <c r="J45" s="636"/>
      <c r="K45" s="636"/>
      <c r="L45" s="636"/>
      <c r="M45" s="636"/>
      <c r="N45" s="636"/>
      <c r="O45" s="636">
        <v>5000</v>
      </c>
      <c r="P45" s="636"/>
      <c r="Q45" s="636"/>
      <c r="R45" s="636"/>
      <c r="S45" s="636"/>
      <c r="T45" s="636"/>
      <c r="U45" s="636"/>
      <c r="V45" s="636"/>
      <c r="W45" s="636"/>
      <c r="X45" s="629"/>
      <c r="Y45" s="636">
        <f t="shared" si="1"/>
        <v>5000</v>
      </c>
    </row>
    <row r="46" spans="1:25" ht="16.5" x14ac:dyDescent="0.2">
      <c r="A46" s="628">
        <v>55</v>
      </c>
      <c r="B46" s="620" t="s">
        <v>832</v>
      </c>
      <c r="C46" s="622" t="s">
        <v>117</v>
      </c>
      <c r="D46" s="619" t="s">
        <v>110</v>
      </c>
      <c r="E46" s="621" t="s">
        <v>575</v>
      </c>
      <c r="F46" s="621"/>
      <c r="G46" s="621"/>
      <c r="H46" s="621"/>
      <c r="I46" s="636"/>
      <c r="J46" s="636"/>
      <c r="K46" s="636"/>
      <c r="L46" s="636"/>
      <c r="M46" s="636"/>
      <c r="N46" s="636"/>
      <c r="O46" s="636"/>
      <c r="P46" s="636"/>
      <c r="Q46" s="636"/>
      <c r="R46" s="636"/>
      <c r="S46" s="636"/>
      <c r="T46" s="636"/>
      <c r="U46" s="636">
        <v>9000</v>
      </c>
      <c r="V46" s="636"/>
      <c r="W46" s="636"/>
      <c r="X46" s="629"/>
      <c r="Y46" s="636">
        <f t="shared" si="1"/>
        <v>9000</v>
      </c>
    </row>
    <row r="47" spans="1:25" ht="49.5" x14ac:dyDescent="0.2">
      <c r="A47" s="628">
        <v>56</v>
      </c>
      <c r="B47" s="620" t="s">
        <v>1654</v>
      </c>
      <c r="C47" s="622" t="s">
        <v>436</v>
      </c>
      <c r="D47" s="619" t="s">
        <v>110</v>
      </c>
      <c r="E47" s="621" t="s">
        <v>575</v>
      </c>
      <c r="F47" s="621">
        <v>10000</v>
      </c>
      <c r="G47" s="621">
        <v>20000</v>
      </c>
      <c r="H47" s="621"/>
      <c r="I47" s="636"/>
      <c r="J47" s="636"/>
      <c r="K47" s="636"/>
      <c r="L47" s="636">
        <v>10000</v>
      </c>
      <c r="M47" s="636"/>
      <c r="N47" s="636"/>
      <c r="O47" s="636"/>
      <c r="P47" s="636"/>
      <c r="Q47" s="636">
        <v>7000</v>
      </c>
      <c r="R47" s="636"/>
      <c r="S47" s="636"/>
      <c r="T47" s="636"/>
      <c r="U47" s="636"/>
      <c r="V47" s="636"/>
      <c r="W47" s="636">
        <v>50000</v>
      </c>
      <c r="X47" s="636">
        <v>20000</v>
      </c>
      <c r="Y47" s="636">
        <f t="shared" si="1"/>
        <v>117000</v>
      </c>
    </row>
    <row r="48" spans="1:25" ht="16.5" x14ac:dyDescent="0.2">
      <c r="A48" s="628">
        <v>59</v>
      </c>
      <c r="B48" s="637" t="s">
        <v>871</v>
      </c>
      <c r="C48" s="622" t="s">
        <v>230</v>
      </c>
      <c r="D48" s="621" t="s">
        <v>110</v>
      </c>
      <c r="E48" s="621" t="s">
        <v>575</v>
      </c>
      <c r="F48" s="621">
        <v>40000</v>
      </c>
      <c r="G48" s="621">
        <v>10000</v>
      </c>
      <c r="H48" s="621"/>
      <c r="I48" s="636"/>
      <c r="J48" s="636"/>
      <c r="K48" s="636"/>
      <c r="L48" s="636">
        <v>10000</v>
      </c>
      <c r="M48" s="619"/>
      <c r="N48" s="647">
        <v>80000</v>
      </c>
      <c r="O48" s="636">
        <v>30000</v>
      </c>
      <c r="P48" s="636"/>
      <c r="Q48" s="636"/>
      <c r="R48" s="711">
        <v>500000</v>
      </c>
      <c r="S48" s="636"/>
      <c r="T48" s="636"/>
      <c r="U48" s="636"/>
      <c r="V48" s="636"/>
      <c r="W48" s="636">
        <v>40000</v>
      </c>
      <c r="X48" s="844"/>
      <c r="Y48" s="636">
        <f t="shared" si="1"/>
        <v>710000</v>
      </c>
    </row>
    <row r="49" spans="1:25" ht="16.5" x14ac:dyDescent="0.2">
      <c r="A49" s="628">
        <v>60</v>
      </c>
      <c r="B49" s="648" t="s">
        <v>871</v>
      </c>
      <c r="C49" s="649" t="s">
        <v>186</v>
      </c>
      <c r="D49" s="619" t="s">
        <v>110</v>
      </c>
      <c r="E49" s="621" t="s">
        <v>575</v>
      </c>
      <c r="F49" s="621"/>
      <c r="G49" s="621">
        <v>50000</v>
      </c>
      <c r="H49" s="621"/>
      <c r="I49" s="636"/>
      <c r="J49" s="636"/>
      <c r="K49" s="636"/>
      <c r="L49" s="636"/>
      <c r="M49" s="636"/>
      <c r="N49" s="636"/>
      <c r="O49" s="636"/>
      <c r="P49" s="636"/>
      <c r="Q49" s="636"/>
      <c r="R49" s="636"/>
      <c r="S49" s="636"/>
      <c r="T49" s="636"/>
      <c r="U49" s="636">
        <v>100000</v>
      </c>
      <c r="V49" s="636"/>
      <c r="W49" s="636"/>
      <c r="X49" s="629"/>
      <c r="Y49" s="636">
        <f t="shared" si="1"/>
        <v>150000</v>
      </c>
    </row>
    <row r="50" spans="1:25" ht="33" x14ac:dyDescent="0.2">
      <c r="A50" s="628">
        <v>61</v>
      </c>
      <c r="B50" s="637" t="s">
        <v>912</v>
      </c>
      <c r="C50" s="622" t="s">
        <v>1576</v>
      </c>
      <c r="D50" s="621" t="s">
        <v>110</v>
      </c>
      <c r="E50" s="621" t="s">
        <v>575</v>
      </c>
      <c r="F50" s="621"/>
      <c r="G50" s="621"/>
      <c r="H50" s="630"/>
      <c r="I50" s="636"/>
      <c r="J50" s="636"/>
      <c r="K50" s="636"/>
      <c r="L50" s="636"/>
      <c r="M50" s="619"/>
      <c r="N50" s="647"/>
      <c r="O50" s="636">
        <v>40000</v>
      </c>
      <c r="P50" s="636"/>
      <c r="Q50" s="636"/>
      <c r="R50" s="636"/>
      <c r="S50" s="636"/>
      <c r="T50" s="636"/>
      <c r="U50" s="636"/>
      <c r="V50" s="636"/>
      <c r="W50" s="636"/>
      <c r="X50" s="629"/>
      <c r="Y50" s="636">
        <f t="shared" si="1"/>
        <v>40000</v>
      </c>
    </row>
    <row r="51" spans="1:25" ht="33" x14ac:dyDescent="0.2">
      <c r="A51" s="628">
        <v>62</v>
      </c>
      <c r="B51" s="650" t="s">
        <v>1309</v>
      </c>
      <c r="C51" s="651" t="s">
        <v>1325</v>
      </c>
      <c r="D51" s="621" t="s">
        <v>132</v>
      </c>
      <c r="E51" s="651" t="s">
        <v>335</v>
      </c>
      <c r="F51" s="651"/>
      <c r="G51" s="651"/>
      <c r="H51" s="651"/>
      <c r="I51" s="636"/>
      <c r="J51" s="636"/>
      <c r="K51" s="636">
        <v>1500</v>
      </c>
      <c r="L51" s="636"/>
      <c r="M51" s="636"/>
      <c r="N51" s="636"/>
      <c r="O51" s="636"/>
      <c r="P51" s="636"/>
      <c r="Q51" s="636"/>
      <c r="R51" s="636"/>
      <c r="S51" s="636"/>
      <c r="T51" s="636"/>
      <c r="U51" s="636"/>
      <c r="V51" s="636"/>
      <c r="W51" s="636">
        <v>200</v>
      </c>
      <c r="X51" s="629"/>
      <c r="Y51" s="636">
        <f t="shared" si="1"/>
        <v>1700</v>
      </c>
    </row>
    <row r="52" spans="1:25" ht="16.5" x14ac:dyDescent="0.2">
      <c r="A52" s="628">
        <v>64</v>
      </c>
      <c r="B52" s="620" t="s">
        <v>561</v>
      </c>
      <c r="C52" s="622" t="s">
        <v>137</v>
      </c>
      <c r="D52" s="619" t="s">
        <v>123</v>
      </c>
      <c r="E52" s="652" t="s">
        <v>578</v>
      </c>
      <c r="F52" s="652"/>
      <c r="G52" s="652"/>
      <c r="H52" s="652"/>
      <c r="I52" s="636"/>
      <c r="J52" s="636"/>
      <c r="K52" s="636"/>
      <c r="L52" s="636"/>
      <c r="M52" s="636"/>
      <c r="N52" s="636"/>
      <c r="O52" s="636"/>
      <c r="P52" s="636">
        <v>1500</v>
      </c>
      <c r="Q52" s="636"/>
      <c r="R52" s="636"/>
      <c r="S52" s="636"/>
      <c r="T52" s="636"/>
      <c r="U52" s="636"/>
      <c r="V52" s="636"/>
      <c r="W52" s="636"/>
      <c r="X52" s="629"/>
      <c r="Y52" s="636">
        <f t="shared" si="1"/>
        <v>1500</v>
      </c>
    </row>
    <row r="53" spans="1:25" ht="16.5" x14ac:dyDescent="0.2">
      <c r="A53" s="628">
        <v>65</v>
      </c>
      <c r="B53" s="620" t="s">
        <v>1051</v>
      </c>
      <c r="C53" s="622" t="s">
        <v>551</v>
      </c>
      <c r="D53" s="619" t="s">
        <v>123</v>
      </c>
      <c r="E53" s="619" t="s">
        <v>578</v>
      </c>
      <c r="F53" s="621"/>
      <c r="G53" s="619"/>
      <c r="H53" s="619"/>
      <c r="I53" s="636"/>
      <c r="J53" s="636"/>
      <c r="K53" s="636"/>
      <c r="L53" s="636"/>
      <c r="M53" s="636"/>
      <c r="N53" s="636"/>
      <c r="O53" s="636">
        <v>700</v>
      </c>
      <c r="P53" s="636">
        <v>7000</v>
      </c>
      <c r="Q53" s="636"/>
      <c r="R53" s="636"/>
      <c r="S53" s="636">
        <v>200</v>
      </c>
      <c r="T53" s="636"/>
      <c r="U53" s="636"/>
      <c r="V53" s="636"/>
      <c r="W53" s="636"/>
      <c r="X53" s="629"/>
      <c r="Y53" s="636">
        <f t="shared" si="1"/>
        <v>7900</v>
      </c>
    </row>
    <row r="54" spans="1:25" ht="16.5" x14ac:dyDescent="0.2">
      <c r="A54" s="628">
        <v>66</v>
      </c>
      <c r="B54" s="632" t="s">
        <v>647</v>
      </c>
      <c r="C54" s="622" t="s">
        <v>119</v>
      </c>
      <c r="D54" s="628" t="s">
        <v>110</v>
      </c>
      <c r="E54" s="619" t="s">
        <v>575</v>
      </c>
      <c r="F54" s="621"/>
      <c r="G54" s="619"/>
      <c r="H54" s="619"/>
      <c r="I54" s="636"/>
      <c r="J54" s="636"/>
      <c r="K54" s="636"/>
      <c r="L54" s="636"/>
      <c r="M54" s="636"/>
      <c r="N54" s="636"/>
      <c r="O54" s="636"/>
      <c r="P54" s="636"/>
      <c r="Q54" s="636">
        <v>10000</v>
      </c>
      <c r="R54" s="711">
        <v>20000</v>
      </c>
      <c r="S54" s="636"/>
      <c r="T54" s="636"/>
      <c r="U54" s="636"/>
      <c r="V54" s="636"/>
      <c r="W54" s="636"/>
      <c r="X54" s="844">
        <v>15000</v>
      </c>
      <c r="Y54" s="636">
        <f t="shared" si="1"/>
        <v>45000</v>
      </c>
    </row>
    <row r="55" spans="1:25" ht="16.5" x14ac:dyDescent="0.2">
      <c r="A55" s="628">
        <v>67</v>
      </c>
      <c r="B55" s="632" t="s">
        <v>647</v>
      </c>
      <c r="C55" s="622" t="s">
        <v>187</v>
      </c>
      <c r="D55" s="628" t="s">
        <v>110</v>
      </c>
      <c r="E55" s="619" t="s">
        <v>575</v>
      </c>
      <c r="F55" s="621"/>
      <c r="G55" s="619"/>
      <c r="H55" s="619"/>
      <c r="I55" s="636"/>
      <c r="J55" s="636"/>
      <c r="K55" s="636"/>
      <c r="L55" s="636"/>
      <c r="M55" s="636"/>
      <c r="N55" s="636"/>
      <c r="O55" s="636"/>
      <c r="P55" s="636"/>
      <c r="Q55" s="636"/>
      <c r="R55" s="711">
        <v>20000</v>
      </c>
      <c r="S55" s="636"/>
      <c r="T55" s="636"/>
      <c r="U55" s="636"/>
      <c r="V55" s="636"/>
      <c r="W55" s="636"/>
      <c r="X55" s="629"/>
      <c r="Y55" s="636">
        <f t="shared" si="1"/>
        <v>20000</v>
      </c>
    </row>
    <row r="56" spans="1:25" ht="16.5" x14ac:dyDescent="0.2">
      <c r="A56" s="628">
        <v>68</v>
      </c>
      <c r="B56" s="659" t="s">
        <v>648</v>
      </c>
      <c r="C56" s="660" t="s">
        <v>125</v>
      </c>
      <c r="D56" s="626" t="s">
        <v>110</v>
      </c>
      <c r="E56" s="626" t="s">
        <v>575</v>
      </c>
      <c r="F56" s="626"/>
      <c r="G56" s="626"/>
      <c r="H56" s="630"/>
      <c r="I56" s="636"/>
      <c r="J56" s="636"/>
      <c r="K56" s="636"/>
      <c r="L56" s="636"/>
      <c r="M56" s="619"/>
      <c r="N56" s="647"/>
      <c r="O56" s="636"/>
      <c r="P56" s="626"/>
      <c r="Q56" s="626"/>
      <c r="R56" s="626"/>
      <c r="S56" s="626"/>
      <c r="T56" s="647">
        <v>674000</v>
      </c>
      <c r="U56" s="647"/>
      <c r="V56" s="647"/>
      <c r="W56" s="647"/>
      <c r="X56" s="724"/>
      <c r="Y56" s="636">
        <f t="shared" si="1"/>
        <v>674000</v>
      </c>
    </row>
    <row r="57" spans="1:25" ht="82.5" x14ac:dyDescent="0.2">
      <c r="A57" s="628">
        <v>69</v>
      </c>
      <c r="B57" s="648" t="s">
        <v>1291</v>
      </c>
      <c r="C57" s="649" t="s">
        <v>1627</v>
      </c>
      <c r="D57" s="619" t="s">
        <v>110</v>
      </c>
      <c r="E57" s="621" t="s">
        <v>575</v>
      </c>
      <c r="F57" s="621"/>
      <c r="G57" s="621"/>
      <c r="H57" s="621"/>
      <c r="I57" s="636"/>
      <c r="J57" s="636"/>
      <c r="K57" s="636"/>
      <c r="L57" s="636"/>
      <c r="M57" s="636"/>
      <c r="N57" s="636"/>
      <c r="O57" s="636"/>
      <c r="P57" s="636"/>
      <c r="Q57" s="636"/>
      <c r="R57" s="711">
        <v>2000</v>
      </c>
      <c r="S57" s="636"/>
      <c r="T57" s="636">
        <v>250000</v>
      </c>
      <c r="U57" s="636"/>
      <c r="V57" s="636"/>
      <c r="W57" s="636"/>
      <c r="X57" s="629"/>
      <c r="Y57" s="636">
        <f t="shared" si="1"/>
        <v>252000</v>
      </c>
    </row>
    <row r="58" spans="1:25" ht="16.5" x14ac:dyDescent="0.2">
      <c r="A58" s="628">
        <v>70</v>
      </c>
      <c r="B58" s="648" t="s">
        <v>1699</v>
      </c>
      <c r="C58" s="649" t="s">
        <v>129</v>
      </c>
      <c r="D58" s="619" t="s">
        <v>110</v>
      </c>
      <c r="E58" s="621" t="s">
        <v>575</v>
      </c>
      <c r="F58" s="621"/>
      <c r="G58" s="621"/>
      <c r="H58" s="621"/>
      <c r="I58" s="636"/>
      <c r="J58" s="636"/>
      <c r="K58" s="636"/>
      <c r="L58" s="636"/>
      <c r="M58" s="636"/>
      <c r="N58" s="636"/>
      <c r="O58" s="636">
        <v>2000</v>
      </c>
      <c r="P58" s="636"/>
      <c r="Q58" s="636">
        <v>8000</v>
      </c>
      <c r="R58" s="636"/>
      <c r="S58" s="636"/>
      <c r="T58" s="636"/>
      <c r="U58" s="636"/>
      <c r="V58" s="636"/>
      <c r="W58" s="636"/>
      <c r="X58" s="629"/>
      <c r="Y58" s="636">
        <f t="shared" si="1"/>
        <v>10000</v>
      </c>
    </row>
    <row r="59" spans="1:25" ht="33" x14ac:dyDescent="0.2">
      <c r="A59" s="628">
        <v>72</v>
      </c>
      <c r="B59" s="620" t="s">
        <v>536</v>
      </c>
      <c r="C59" s="622" t="s">
        <v>158</v>
      </c>
      <c r="D59" s="619" t="s">
        <v>123</v>
      </c>
      <c r="E59" s="640" t="s">
        <v>406</v>
      </c>
      <c r="F59" s="640"/>
      <c r="G59" s="640"/>
      <c r="H59" s="640"/>
      <c r="I59" s="636"/>
      <c r="J59" s="636"/>
      <c r="K59" s="636"/>
      <c r="L59" s="636">
        <v>200</v>
      </c>
      <c r="M59" s="636"/>
      <c r="N59" s="636"/>
      <c r="O59" s="636"/>
      <c r="P59" s="636"/>
      <c r="Q59" s="636">
        <v>200</v>
      </c>
      <c r="R59" s="636"/>
      <c r="S59" s="636"/>
      <c r="T59" s="636"/>
      <c r="U59" s="636"/>
      <c r="V59" s="636"/>
      <c r="W59" s="636">
        <v>700</v>
      </c>
      <c r="X59" s="844">
        <v>100</v>
      </c>
      <c r="Y59" s="636">
        <f t="shared" si="1"/>
        <v>1200</v>
      </c>
    </row>
    <row r="60" spans="1:25" ht="16.5" x14ac:dyDescent="0.2">
      <c r="A60" s="628">
        <v>73</v>
      </c>
      <c r="B60" s="620" t="s">
        <v>1683</v>
      </c>
      <c r="C60" s="585" t="s">
        <v>1714</v>
      </c>
      <c r="D60" s="653" t="s">
        <v>123</v>
      </c>
      <c r="E60" s="619" t="s">
        <v>830</v>
      </c>
      <c r="F60" s="621">
        <v>3000</v>
      </c>
      <c r="G60" s="619"/>
      <c r="H60" s="619"/>
      <c r="I60" s="847"/>
      <c r="J60" s="636"/>
      <c r="K60" s="847"/>
      <c r="L60" s="847"/>
      <c r="M60" s="847"/>
      <c r="N60" s="847"/>
      <c r="O60" s="840">
        <v>5000</v>
      </c>
      <c r="P60" s="847"/>
      <c r="Q60" s="847"/>
      <c r="R60" s="847"/>
      <c r="S60" s="847"/>
      <c r="T60" s="847"/>
      <c r="U60" s="847"/>
      <c r="V60" s="847"/>
      <c r="W60" s="847"/>
      <c r="X60" s="611"/>
      <c r="Y60" s="636">
        <f t="shared" si="1"/>
        <v>8000</v>
      </c>
    </row>
    <row r="61" spans="1:25" ht="16.5" x14ac:dyDescent="0.2">
      <c r="A61" s="628">
        <v>75</v>
      </c>
      <c r="B61" s="620" t="s">
        <v>540</v>
      </c>
      <c r="C61" s="622" t="s">
        <v>19</v>
      </c>
      <c r="D61" s="619" t="s">
        <v>110</v>
      </c>
      <c r="E61" s="621" t="s">
        <v>575</v>
      </c>
      <c r="F61" s="621">
        <v>5000</v>
      </c>
      <c r="G61" s="621">
        <v>100000</v>
      </c>
      <c r="H61" s="621"/>
      <c r="I61" s="636"/>
      <c r="J61" s="636"/>
      <c r="K61" s="636"/>
      <c r="L61" s="636">
        <v>40000</v>
      </c>
      <c r="M61" s="636"/>
      <c r="N61" s="636">
        <v>30000</v>
      </c>
      <c r="O61" s="636"/>
      <c r="P61" s="636"/>
      <c r="Q61" s="636"/>
      <c r="R61" s="711">
        <v>200000</v>
      </c>
      <c r="S61" s="636"/>
      <c r="T61" s="636"/>
      <c r="U61" s="636"/>
      <c r="V61" s="636"/>
      <c r="W61" s="636">
        <v>100000</v>
      </c>
      <c r="X61" s="629"/>
      <c r="Y61" s="636">
        <f t="shared" si="1"/>
        <v>475000</v>
      </c>
    </row>
    <row r="62" spans="1:25" ht="33" x14ac:dyDescent="0.2">
      <c r="A62" s="628">
        <v>76</v>
      </c>
      <c r="B62" s="654" t="s">
        <v>913</v>
      </c>
      <c r="C62" s="622" t="s">
        <v>935</v>
      </c>
      <c r="D62" s="619" t="s">
        <v>110</v>
      </c>
      <c r="E62" s="619" t="s">
        <v>575</v>
      </c>
      <c r="F62" s="621"/>
      <c r="G62" s="619"/>
      <c r="H62" s="619"/>
      <c r="I62" s="636"/>
      <c r="J62" s="636"/>
      <c r="K62" s="636"/>
      <c r="L62" s="636"/>
      <c r="M62" s="636"/>
      <c r="N62" s="636"/>
      <c r="O62" s="636"/>
      <c r="P62" s="636"/>
      <c r="Q62" s="636"/>
      <c r="R62" s="636"/>
      <c r="S62" s="636"/>
      <c r="T62" s="636"/>
      <c r="U62" s="636"/>
      <c r="V62" s="636">
        <v>10000</v>
      </c>
      <c r="W62" s="636"/>
      <c r="X62" s="629"/>
      <c r="Y62" s="636">
        <f t="shared" si="1"/>
        <v>10000</v>
      </c>
    </row>
    <row r="63" spans="1:25" ht="16.5" x14ac:dyDescent="0.2">
      <c r="A63" s="628">
        <v>77</v>
      </c>
      <c r="B63" s="637" t="s">
        <v>1748</v>
      </c>
      <c r="C63" s="621" t="s">
        <v>163</v>
      </c>
      <c r="D63" s="621" t="s">
        <v>110</v>
      </c>
      <c r="E63" s="653" t="s">
        <v>590</v>
      </c>
      <c r="F63" s="621"/>
      <c r="G63" s="653"/>
      <c r="H63" s="653"/>
      <c r="I63" s="840"/>
      <c r="J63" s="636"/>
      <c r="K63" s="840"/>
      <c r="L63" s="840">
        <v>10000</v>
      </c>
      <c r="M63" s="840"/>
      <c r="N63" s="840"/>
      <c r="O63" s="840"/>
      <c r="P63" s="840"/>
      <c r="Q63" s="840"/>
      <c r="R63" s="840"/>
      <c r="S63" s="840"/>
      <c r="T63" s="840"/>
      <c r="U63" s="840"/>
      <c r="V63" s="848">
        <v>10000</v>
      </c>
      <c r="W63" s="840"/>
      <c r="X63" s="611"/>
      <c r="Y63" s="636">
        <f t="shared" si="1"/>
        <v>20000</v>
      </c>
    </row>
    <row r="64" spans="1:25" ht="33" x14ac:dyDescent="0.2">
      <c r="A64" s="628">
        <v>79</v>
      </c>
      <c r="B64" s="620" t="s">
        <v>432</v>
      </c>
      <c r="C64" s="622" t="s">
        <v>119</v>
      </c>
      <c r="D64" s="619" t="s">
        <v>110</v>
      </c>
      <c r="E64" s="619" t="s">
        <v>399</v>
      </c>
      <c r="F64" s="621"/>
      <c r="G64" s="619"/>
      <c r="H64" s="619"/>
      <c r="I64" s="636"/>
      <c r="J64" s="636"/>
      <c r="K64" s="636"/>
      <c r="L64" s="636"/>
      <c r="M64" s="636"/>
      <c r="N64" s="636"/>
      <c r="O64" s="636"/>
      <c r="P64" s="636"/>
      <c r="Q64" s="636"/>
      <c r="R64" s="711">
        <v>50000</v>
      </c>
      <c r="S64" s="636"/>
      <c r="T64" s="636"/>
      <c r="U64" s="636"/>
      <c r="V64" s="636"/>
      <c r="W64" s="636"/>
      <c r="X64" s="629"/>
      <c r="Y64" s="636">
        <f t="shared" si="1"/>
        <v>50000</v>
      </c>
    </row>
    <row r="65" spans="1:25" ht="99" x14ac:dyDescent="0.2">
      <c r="A65" s="628">
        <v>80</v>
      </c>
      <c r="B65" s="620" t="s">
        <v>1589</v>
      </c>
      <c r="C65" s="622" t="s">
        <v>1603</v>
      </c>
      <c r="D65" s="628" t="s">
        <v>110</v>
      </c>
      <c r="E65" s="619" t="s">
        <v>575</v>
      </c>
      <c r="F65" s="621"/>
      <c r="G65" s="619"/>
      <c r="H65" s="619"/>
      <c r="I65" s="636"/>
      <c r="J65" s="636"/>
      <c r="K65" s="636"/>
      <c r="L65" s="636"/>
      <c r="M65" s="636"/>
      <c r="N65" s="636"/>
      <c r="O65" s="636"/>
      <c r="P65" s="636"/>
      <c r="Q65" s="636"/>
      <c r="R65" s="837">
        <v>30000</v>
      </c>
      <c r="S65" s="636">
        <v>5000</v>
      </c>
      <c r="T65" s="636"/>
      <c r="U65" s="636"/>
      <c r="V65" s="636"/>
      <c r="W65" s="636"/>
      <c r="X65" s="629"/>
      <c r="Y65" s="636">
        <f t="shared" si="1"/>
        <v>35000</v>
      </c>
    </row>
    <row r="66" spans="1:25" ht="16.5" x14ac:dyDescent="0.2">
      <c r="A66" s="628">
        <v>81</v>
      </c>
      <c r="B66" s="620" t="s">
        <v>437</v>
      </c>
      <c r="C66" s="622" t="s">
        <v>117</v>
      </c>
      <c r="D66" s="619" t="s">
        <v>110</v>
      </c>
      <c r="E66" s="621" t="s">
        <v>575</v>
      </c>
      <c r="F66" s="621"/>
      <c r="G66" s="621"/>
      <c r="H66" s="621"/>
      <c r="I66" s="636"/>
      <c r="J66" s="636"/>
      <c r="K66" s="636"/>
      <c r="L66" s="636"/>
      <c r="M66" s="636">
        <v>20000</v>
      </c>
      <c r="N66" s="636"/>
      <c r="O66" s="636"/>
      <c r="P66" s="636"/>
      <c r="Q66" s="636"/>
      <c r="R66" s="636"/>
      <c r="S66" s="636"/>
      <c r="T66" s="636"/>
      <c r="U66" s="636"/>
      <c r="V66" s="636"/>
      <c r="W66" s="636"/>
      <c r="X66" s="629"/>
      <c r="Y66" s="636">
        <f t="shared" si="1"/>
        <v>20000</v>
      </c>
    </row>
    <row r="67" spans="1:25" ht="16.5" x14ac:dyDescent="0.2">
      <c r="A67" s="628">
        <v>82</v>
      </c>
      <c r="B67" s="659" t="s">
        <v>1044</v>
      </c>
      <c r="C67" s="660" t="s">
        <v>710</v>
      </c>
      <c r="D67" s="626" t="s">
        <v>110</v>
      </c>
      <c r="E67" s="626" t="s">
        <v>575</v>
      </c>
      <c r="F67" s="626"/>
      <c r="G67" s="626"/>
      <c r="H67" s="630"/>
      <c r="I67" s="636"/>
      <c r="J67" s="636"/>
      <c r="K67" s="636"/>
      <c r="L67" s="636"/>
      <c r="M67" s="619"/>
      <c r="N67" s="647"/>
      <c r="O67" s="636"/>
      <c r="P67" s="626"/>
      <c r="Q67" s="626"/>
      <c r="R67" s="626"/>
      <c r="S67" s="626"/>
      <c r="T67" s="647">
        <v>200000</v>
      </c>
      <c r="U67" s="647"/>
      <c r="V67" s="647"/>
      <c r="W67" s="647"/>
      <c r="X67" s="724"/>
      <c r="Y67" s="636">
        <f t="shared" ref="Y67:Y78" si="2">SUM(F67:X67)</f>
        <v>200000</v>
      </c>
    </row>
    <row r="68" spans="1:25" ht="16.5" x14ac:dyDescent="0.2">
      <c r="A68" s="628">
        <v>83</v>
      </c>
      <c r="B68" s="632" t="s">
        <v>247</v>
      </c>
      <c r="C68" s="622" t="s">
        <v>130</v>
      </c>
      <c r="D68" s="628" t="s">
        <v>108</v>
      </c>
      <c r="E68" s="619" t="s">
        <v>576</v>
      </c>
      <c r="F68" s="621"/>
      <c r="G68" s="619"/>
      <c r="H68" s="619"/>
      <c r="I68" s="636"/>
      <c r="J68" s="636"/>
      <c r="K68" s="636"/>
      <c r="L68" s="636"/>
      <c r="M68" s="636"/>
      <c r="N68" s="636"/>
      <c r="O68" s="636"/>
      <c r="P68" s="636"/>
      <c r="Q68" s="636"/>
      <c r="R68" s="636"/>
      <c r="S68" s="636">
        <v>10</v>
      </c>
      <c r="T68" s="636"/>
      <c r="U68" s="636"/>
      <c r="V68" s="636"/>
      <c r="W68" s="636"/>
      <c r="X68" s="844">
        <v>10</v>
      </c>
      <c r="Y68" s="636">
        <f t="shared" si="2"/>
        <v>20</v>
      </c>
    </row>
    <row r="69" spans="1:25" ht="16.5" x14ac:dyDescent="0.2">
      <c r="A69" s="628">
        <v>84</v>
      </c>
      <c r="B69" s="655" t="s">
        <v>652</v>
      </c>
      <c r="C69" s="619" t="s">
        <v>111</v>
      </c>
      <c r="D69" s="619" t="s">
        <v>110</v>
      </c>
      <c r="E69" s="619" t="s">
        <v>575</v>
      </c>
      <c r="F69" s="621">
        <v>10000</v>
      </c>
      <c r="G69" s="619"/>
      <c r="H69" s="619"/>
      <c r="I69" s="636"/>
      <c r="J69" s="636"/>
      <c r="K69" s="636"/>
      <c r="L69" s="636"/>
      <c r="M69" s="636"/>
      <c r="N69" s="636"/>
      <c r="O69" s="636"/>
      <c r="P69" s="636"/>
      <c r="Q69" s="636">
        <v>7000</v>
      </c>
      <c r="R69" s="837">
        <v>6000</v>
      </c>
      <c r="S69" s="636"/>
      <c r="T69" s="636"/>
      <c r="U69" s="636"/>
      <c r="V69" s="636"/>
      <c r="W69" s="636"/>
      <c r="X69" s="629"/>
      <c r="Y69" s="636">
        <f t="shared" si="2"/>
        <v>23000</v>
      </c>
    </row>
    <row r="70" spans="1:25" ht="16.5" x14ac:dyDescent="0.2">
      <c r="A70" s="628">
        <v>85</v>
      </c>
      <c r="B70" s="632" t="s">
        <v>545</v>
      </c>
      <c r="C70" s="622" t="s">
        <v>265</v>
      </c>
      <c r="D70" s="628" t="s">
        <v>108</v>
      </c>
      <c r="E70" s="619" t="s">
        <v>572</v>
      </c>
      <c r="F70" s="621"/>
      <c r="G70" s="619"/>
      <c r="H70" s="619"/>
      <c r="I70" s="636"/>
      <c r="J70" s="636"/>
      <c r="K70" s="636"/>
      <c r="L70" s="636">
        <v>3000</v>
      </c>
      <c r="M70" s="636">
        <v>5000</v>
      </c>
      <c r="N70" s="636">
        <v>10000</v>
      </c>
      <c r="O70" s="636"/>
      <c r="P70" s="636"/>
      <c r="Q70" s="636"/>
      <c r="R70" s="636"/>
      <c r="S70" s="636">
        <v>10000</v>
      </c>
      <c r="T70" s="636"/>
      <c r="U70" s="636"/>
      <c r="V70" s="636"/>
      <c r="W70" s="636"/>
      <c r="X70" s="629"/>
      <c r="Y70" s="636">
        <f t="shared" si="2"/>
        <v>28000</v>
      </c>
    </row>
    <row r="71" spans="1:25" ht="33" x14ac:dyDescent="0.2">
      <c r="A71" s="628">
        <v>86</v>
      </c>
      <c r="B71" s="620" t="s">
        <v>1578</v>
      </c>
      <c r="C71" s="619" t="s">
        <v>967</v>
      </c>
      <c r="D71" s="631" t="s">
        <v>123</v>
      </c>
      <c r="E71" s="628" t="s">
        <v>1318</v>
      </c>
      <c r="F71" s="656">
        <v>500</v>
      </c>
      <c r="G71" s="628"/>
      <c r="H71" s="628"/>
      <c r="I71" s="636"/>
      <c r="J71" s="636"/>
      <c r="K71" s="636"/>
      <c r="L71" s="636">
        <v>200</v>
      </c>
      <c r="M71" s="636"/>
      <c r="N71" s="636">
        <v>2000</v>
      </c>
      <c r="O71" s="636">
        <v>3000</v>
      </c>
      <c r="P71" s="636">
        <v>2500</v>
      </c>
      <c r="Q71" s="636"/>
      <c r="R71" s="711">
        <v>2000</v>
      </c>
      <c r="S71" s="636">
        <v>300</v>
      </c>
      <c r="T71" s="636"/>
      <c r="U71" s="636"/>
      <c r="V71" s="636"/>
      <c r="W71" s="636"/>
      <c r="X71" s="844">
        <v>250</v>
      </c>
      <c r="Y71" s="636">
        <f t="shared" si="2"/>
        <v>10750</v>
      </c>
    </row>
    <row r="72" spans="1:25" ht="16.5" x14ac:dyDescent="0.2">
      <c r="A72" s="628">
        <v>87</v>
      </c>
      <c r="B72" s="659" t="s">
        <v>653</v>
      </c>
      <c r="C72" s="660" t="s">
        <v>126</v>
      </c>
      <c r="D72" s="626" t="s">
        <v>110</v>
      </c>
      <c r="E72" s="626" t="s">
        <v>575</v>
      </c>
      <c r="F72" s="626"/>
      <c r="G72" s="626"/>
      <c r="H72" s="630"/>
      <c r="I72" s="636"/>
      <c r="J72" s="636"/>
      <c r="K72" s="636"/>
      <c r="L72" s="636"/>
      <c r="M72" s="619"/>
      <c r="N72" s="647"/>
      <c r="O72" s="636"/>
      <c r="P72" s="636"/>
      <c r="Q72" s="636"/>
      <c r="R72" s="636"/>
      <c r="S72" s="636"/>
      <c r="T72" s="647">
        <v>35000</v>
      </c>
      <c r="U72" s="647"/>
      <c r="V72" s="647"/>
      <c r="W72" s="647"/>
      <c r="X72" s="724"/>
      <c r="Y72" s="636">
        <f t="shared" si="2"/>
        <v>35000</v>
      </c>
    </row>
    <row r="73" spans="1:25" ht="33" x14ac:dyDescent="0.2">
      <c r="A73" s="628">
        <v>89</v>
      </c>
      <c r="B73" s="620" t="s">
        <v>616</v>
      </c>
      <c r="C73" s="622" t="s">
        <v>549</v>
      </c>
      <c r="D73" s="619" t="s">
        <v>110</v>
      </c>
      <c r="E73" s="621" t="s">
        <v>438</v>
      </c>
      <c r="F73" s="621"/>
      <c r="G73" s="621">
        <v>20000</v>
      </c>
      <c r="H73" s="621"/>
      <c r="I73" s="636"/>
      <c r="J73" s="636"/>
      <c r="K73" s="636"/>
      <c r="L73" s="636">
        <v>35000</v>
      </c>
      <c r="M73" s="636">
        <v>35000</v>
      </c>
      <c r="N73" s="636">
        <v>60000</v>
      </c>
      <c r="O73" s="636"/>
      <c r="P73" s="636"/>
      <c r="Q73" s="636">
        <v>4000</v>
      </c>
      <c r="R73" s="711">
        <v>240000</v>
      </c>
      <c r="S73" s="636">
        <v>10000</v>
      </c>
      <c r="T73" s="636"/>
      <c r="U73" s="636"/>
      <c r="V73" s="636"/>
      <c r="W73" s="636">
        <v>40000</v>
      </c>
      <c r="X73" s="844">
        <v>30000</v>
      </c>
      <c r="Y73" s="636">
        <f t="shared" si="2"/>
        <v>474000</v>
      </c>
    </row>
    <row r="74" spans="1:25" ht="16.5" x14ac:dyDescent="0.2">
      <c r="A74" s="628">
        <v>90</v>
      </c>
      <c r="B74" s="620" t="s">
        <v>85</v>
      </c>
      <c r="C74" s="622" t="s">
        <v>265</v>
      </c>
      <c r="D74" s="619" t="s">
        <v>110</v>
      </c>
      <c r="E74" s="619" t="s">
        <v>575</v>
      </c>
      <c r="F74" s="621"/>
      <c r="G74" s="619"/>
      <c r="H74" s="619"/>
      <c r="I74" s="636"/>
      <c r="J74" s="636"/>
      <c r="K74" s="636"/>
      <c r="L74" s="636"/>
      <c r="M74" s="636"/>
      <c r="N74" s="636"/>
      <c r="O74" s="636"/>
      <c r="P74" s="636"/>
      <c r="Q74" s="636"/>
      <c r="R74" s="711">
        <v>60000</v>
      </c>
      <c r="S74" s="636"/>
      <c r="T74" s="636"/>
      <c r="U74" s="636"/>
      <c r="V74" s="636"/>
      <c r="W74" s="636"/>
      <c r="X74" s="629"/>
      <c r="Y74" s="636">
        <f t="shared" si="2"/>
        <v>60000</v>
      </c>
    </row>
    <row r="75" spans="1:25" ht="33" x14ac:dyDescent="0.2">
      <c r="A75" s="628">
        <v>91</v>
      </c>
      <c r="B75" s="620" t="s">
        <v>1315</v>
      </c>
      <c r="C75" s="619" t="s">
        <v>1316</v>
      </c>
      <c r="D75" s="619" t="s">
        <v>110</v>
      </c>
      <c r="E75" s="619" t="s">
        <v>575</v>
      </c>
      <c r="F75" s="621"/>
      <c r="G75" s="619"/>
      <c r="H75" s="619"/>
      <c r="I75" s="636"/>
      <c r="J75" s="636"/>
      <c r="K75" s="636"/>
      <c r="L75" s="636"/>
      <c r="M75" s="636"/>
      <c r="N75" s="636"/>
      <c r="O75" s="636"/>
      <c r="P75" s="636"/>
      <c r="Q75" s="636"/>
      <c r="R75" s="711">
        <v>60000</v>
      </c>
      <c r="S75" s="636"/>
      <c r="T75" s="636"/>
      <c r="U75" s="636"/>
      <c r="V75" s="636"/>
      <c r="W75" s="636"/>
      <c r="X75" s="629"/>
      <c r="Y75" s="636">
        <f t="shared" si="2"/>
        <v>60000</v>
      </c>
    </row>
    <row r="76" spans="1:25" ht="49.5" x14ac:dyDescent="0.2">
      <c r="A76" s="628">
        <v>92</v>
      </c>
      <c r="B76" s="620" t="s">
        <v>1280</v>
      </c>
      <c r="C76" s="622" t="s">
        <v>1317</v>
      </c>
      <c r="D76" s="619" t="s">
        <v>110</v>
      </c>
      <c r="E76" s="619" t="s">
        <v>575</v>
      </c>
      <c r="F76" s="621">
        <v>100000</v>
      </c>
      <c r="G76" s="619"/>
      <c r="H76" s="619"/>
      <c r="I76" s="636">
        <v>3000</v>
      </c>
      <c r="J76" s="636"/>
      <c r="K76" s="636"/>
      <c r="L76" s="636">
        <v>100000</v>
      </c>
      <c r="M76" s="636"/>
      <c r="N76" s="636">
        <v>300000</v>
      </c>
      <c r="O76" s="636">
        <v>300000</v>
      </c>
      <c r="P76" s="636">
        <v>50000</v>
      </c>
      <c r="Q76" s="636"/>
      <c r="R76" s="636"/>
      <c r="S76" s="636">
        <v>20000</v>
      </c>
      <c r="T76" s="636"/>
      <c r="U76" s="636"/>
      <c r="V76" s="636">
        <v>100000</v>
      </c>
      <c r="W76" s="636"/>
      <c r="X76" s="845">
        <v>500000</v>
      </c>
      <c r="Y76" s="636">
        <f t="shared" si="2"/>
        <v>1473000</v>
      </c>
    </row>
    <row r="77" spans="1:25" ht="16.5" x14ac:dyDescent="0.2">
      <c r="A77" s="628">
        <v>93</v>
      </c>
      <c r="B77" s="654" t="s">
        <v>624</v>
      </c>
      <c r="C77" s="622" t="s">
        <v>140</v>
      </c>
      <c r="D77" s="619" t="s">
        <v>110</v>
      </c>
      <c r="E77" s="621" t="s">
        <v>581</v>
      </c>
      <c r="F77" s="621">
        <v>50000</v>
      </c>
      <c r="G77" s="621">
        <v>20000</v>
      </c>
      <c r="H77" s="621"/>
      <c r="I77" s="636">
        <v>3000</v>
      </c>
      <c r="J77" s="636">
        <v>10000</v>
      </c>
      <c r="K77" s="636"/>
      <c r="L77" s="636">
        <v>30000</v>
      </c>
      <c r="M77" s="636"/>
      <c r="N77" s="636">
        <v>120000</v>
      </c>
      <c r="O77" s="636"/>
      <c r="P77" s="636"/>
      <c r="Q77" s="636"/>
      <c r="R77" s="636"/>
      <c r="S77" s="636">
        <v>10000</v>
      </c>
      <c r="T77" s="636"/>
      <c r="U77" s="636"/>
      <c r="V77" s="636">
        <v>10000</v>
      </c>
      <c r="W77" s="636">
        <v>200000</v>
      </c>
      <c r="X77" s="629"/>
      <c r="Y77" s="636">
        <f t="shared" si="2"/>
        <v>453000</v>
      </c>
    </row>
    <row r="78" spans="1:25" ht="16.5" x14ac:dyDescent="0.2">
      <c r="A78" s="628">
        <v>94</v>
      </c>
      <c r="B78" s="642" t="s">
        <v>468</v>
      </c>
      <c r="C78" s="619" t="s">
        <v>738</v>
      </c>
      <c r="D78" s="619" t="s">
        <v>110</v>
      </c>
      <c r="E78" s="619" t="s">
        <v>575</v>
      </c>
      <c r="F78" s="621">
        <v>5000</v>
      </c>
      <c r="G78" s="621">
        <v>50000</v>
      </c>
      <c r="H78" s="619"/>
      <c r="I78" s="636">
        <v>3000</v>
      </c>
      <c r="J78" s="636"/>
      <c r="K78" s="636">
        <v>20000</v>
      </c>
      <c r="L78" s="636">
        <v>30000</v>
      </c>
      <c r="M78" s="636">
        <v>200000</v>
      </c>
      <c r="N78" s="636">
        <v>60000</v>
      </c>
      <c r="O78" s="636">
        <v>2000</v>
      </c>
      <c r="P78" s="636"/>
      <c r="Q78" s="636">
        <v>15000</v>
      </c>
      <c r="R78" s="711">
        <v>40000</v>
      </c>
      <c r="S78" s="711"/>
      <c r="T78" s="636"/>
      <c r="U78" s="636"/>
      <c r="V78" s="636">
        <v>30000</v>
      </c>
      <c r="W78" s="636"/>
      <c r="X78" s="629"/>
      <c r="Y78" s="636">
        <f t="shared" si="2"/>
        <v>455000</v>
      </c>
    </row>
  </sheetData>
  <sheetProtection selectLockedCells="1" sort="0" autoFilter="0" selectUnlockedCells="1"/>
  <autoFilter ref="A2:Y78"/>
  <sortState ref="A3:AA172">
    <sortCondition ref="A3:A172"/>
  </sortState>
  <mergeCells count="1">
    <mergeCell ref="A1:Y1"/>
  </mergeCells>
  <phoneticPr fontId="36" type="noConversion"/>
  <conditionalFormatting sqref="B39:D39">
    <cfRule type="expression" dxfId="55" priority="4">
      <formula>$AA39="Không đạt"</formula>
    </cfRule>
  </conditionalFormatting>
  <conditionalFormatting sqref="B44:D44">
    <cfRule type="expression" dxfId="54" priority="2">
      <formula>$R44="Không đạt"</formula>
    </cfRule>
  </conditionalFormatting>
  <conditionalFormatting sqref="A1:A1048576">
    <cfRule type="duplicateValues" dxfId="53" priority="1"/>
  </conditionalFormatting>
  <pageMargins left="1.1811023622047245" right="0.23622047244094491" top="0.59055118110236227" bottom="0.59055118110236227" header="0.31496062992125984" footer="0.31496062992125984"/>
  <pageSetup paperSize="9" scale="55" orientation="landscape" r:id="rId1"/>
  <headerFooter scaleWithDoc="0"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I249"/>
  <sheetViews>
    <sheetView topLeftCell="R214" zoomScale="60" zoomScaleNormal="60" zoomScaleSheetLayoutView="85" workbookViewId="0">
      <selection activeCell="AD214" sqref="AD1:AG1048576"/>
    </sheetView>
  </sheetViews>
  <sheetFormatPr defaultRowHeight="12.75" x14ac:dyDescent="0.2"/>
  <cols>
    <col min="1" max="1" width="9.28515625" style="574" customWidth="1"/>
    <col min="2" max="2" width="20.140625" style="808" customWidth="1"/>
    <col min="3" max="3" width="16.140625" style="809" customWidth="1"/>
    <col min="4" max="4" width="9" style="574" customWidth="1"/>
    <col min="5" max="5" width="21.7109375" style="574" customWidth="1"/>
    <col min="6" max="6" width="13.28515625" style="574" customWidth="1"/>
    <col min="7" max="7" width="12.140625" style="574" customWidth="1"/>
    <col min="8" max="10" width="8.7109375" style="574" customWidth="1"/>
    <col min="11" max="11" width="10.140625" style="574" customWidth="1"/>
    <col min="12" max="12" width="10.42578125" style="574" customWidth="1"/>
    <col min="13" max="13" width="11" style="574" customWidth="1"/>
    <col min="14" max="14" width="14.140625" style="574" customWidth="1"/>
    <col min="15" max="15" width="8.7109375" style="574" customWidth="1"/>
    <col min="16" max="16" width="9.5703125" style="574" customWidth="1"/>
    <col min="17" max="17" width="11.28515625" style="574" customWidth="1"/>
    <col min="18" max="18" width="8.7109375" style="574" customWidth="1"/>
    <col min="19" max="19" width="12.140625" style="574" customWidth="1"/>
    <col min="20" max="20" width="10.5703125" style="574" customWidth="1"/>
    <col min="21" max="21" width="11.5703125" style="574" customWidth="1"/>
    <col min="22" max="22" width="10.140625" style="574" customWidth="1"/>
    <col min="23" max="23" width="11.85546875" style="574" customWidth="1"/>
    <col min="24" max="25" width="10.140625" style="574" customWidth="1"/>
    <col min="26" max="26" width="13.28515625" style="574" customWidth="1"/>
    <col min="27" max="27" width="13.42578125" style="574" customWidth="1"/>
    <col min="28" max="28" width="12.5703125" style="574" customWidth="1"/>
    <col min="29" max="29" width="13.140625" style="574" customWidth="1"/>
    <col min="30" max="33" width="13" style="574" hidden="1" customWidth="1"/>
    <col min="34" max="45" width="13" style="574" customWidth="1"/>
    <col min="46" max="16384" width="9.140625" style="574"/>
  </cols>
  <sheetData>
    <row r="1" spans="1:87" s="804" customFormat="1" ht="44.25" customHeight="1" x14ac:dyDescent="0.2">
      <c r="A1" s="856" t="s">
        <v>1613</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02"/>
      <c r="AD1" s="802"/>
      <c r="AE1" s="803"/>
      <c r="AF1" s="803"/>
      <c r="AG1" s="803"/>
      <c r="AH1" s="803"/>
      <c r="AI1" s="803"/>
      <c r="AJ1" s="803"/>
      <c r="AK1" s="803"/>
      <c r="AL1" s="803"/>
      <c r="AM1" s="803"/>
      <c r="AN1" s="803"/>
      <c r="AO1" s="803"/>
      <c r="AP1" s="803"/>
      <c r="AQ1" s="803"/>
      <c r="AR1" s="803"/>
      <c r="AS1" s="803"/>
      <c r="AT1" s="803"/>
    </row>
    <row r="2" spans="1:87" s="804" customFormat="1" ht="33" x14ac:dyDescent="0.2">
      <c r="A2" s="662" t="s">
        <v>248</v>
      </c>
      <c r="B2" s="662" t="s">
        <v>1742</v>
      </c>
      <c r="C2" s="805" t="s">
        <v>261</v>
      </c>
      <c r="D2" s="662" t="s">
        <v>103</v>
      </c>
      <c r="E2" s="662" t="s">
        <v>1824</v>
      </c>
      <c r="F2" s="662" t="s">
        <v>1885</v>
      </c>
      <c r="G2" s="662" t="s">
        <v>1886</v>
      </c>
      <c r="H2" s="662" t="s">
        <v>1750</v>
      </c>
      <c r="I2" s="662" t="s">
        <v>1751</v>
      </c>
      <c r="J2" s="662" t="s">
        <v>1752</v>
      </c>
      <c r="K2" s="662" t="s">
        <v>1873</v>
      </c>
      <c r="L2" s="662" t="s">
        <v>1813</v>
      </c>
      <c r="M2" s="662" t="s">
        <v>1887</v>
      </c>
      <c r="N2" s="662" t="s">
        <v>1756</v>
      </c>
      <c r="O2" s="662" t="s">
        <v>227</v>
      </c>
      <c r="P2" s="662" t="s">
        <v>1874</v>
      </c>
      <c r="Q2" s="662" t="s">
        <v>1875</v>
      </c>
      <c r="R2" s="662" t="s">
        <v>1766</v>
      </c>
      <c r="S2" s="662" t="s">
        <v>1784</v>
      </c>
      <c r="T2" s="662" t="s">
        <v>1888</v>
      </c>
      <c r="U2" s="662" t="s">
        <v>595</v>
      </c>
      <c r="V2" s="662" t="s">
        <v>1878</v>
      </c>
      <c r="W2" s="662" t="s">
        <v>1877</v>
      </c>
      <c r="X2" s="627" t="s">
        <v>1879</v>
      </c>
      <c r="Y2" s="627" t="s">
        <v>1880</v>
      </c>
      <c r="Z2" s="627" t="s">
        <v>1883</v>
      </c>
      <c r="AA2" s="627" t="s">
        <v>596</v>
      </c>
      <c r="AB2" s="806" t="s">
        <v>263</v>
      </c>
      <c r="AC2" s="807"/>
      <c r="AD2" s="807"/>
    </row>
    <row r="3" spans="1:87" s="573" customFormat="1" ht="33" x14ac:dyDescent="0.2">
      <c r="A3" s="588">
        <v>1</v>
      </c>
      <c r="B3" s="609" t="s">
        <v>264</v>
      </c>
      <c r="C3" s="587" t="s">
        <v>134</v>
      </c>
      <c r="D3" s="588" t="s">
        <v>105</v>
      </c>
      <c r="E3" s="588" t="s">
        <v>818</v>
      </c>
      <c r="F3" s="588"/>
      <c r="G3" s="588"/>
      <c r="H3" s="588"/>
      <c r="I3" s="663"/>
      <c r="J3" s="663">
        <v>120</v>
      </c>
      <c r="K3" s="663"/>
      <c r="L3" s="663"/>
      <c r="M3" s="663"/>
      <c r="N3" s="664"/>
      <c r="O3" s="663"/>
      <c r="P3" s="663"/>
      <c r="Q3" s="663"/>
      <c r="R3" s="663"/>
      <c r="S3" s="663"/>
      <c r="T3" s="663">
        <v>20</v>
      </c>
      <c r="U3" s="663"/>
      <c r="V3" s="663"/>
      <c r="W3" s="663"/>
      <c r="X3" s="663"/>
      <c r="Y3" s="663"/>
      <c r="Z3" s="663"/>
      <c r="AA3" s="663"/>
      <c r="AB3" s="663">
        <f t="shared" ref="AB3:AB66" si="0">SUM(F3:AA3)</f>
        <v>140</v>
      </c>
      <c r="AC3" s="665"/>
      <c r="AD3" s="665">
        <f>VLOOKUP(A3:A248,'[1]Xét thầu G3'!$B$4:$L$249,11,FALSE)</f>
        <v>69825</v>
      </c>
      <c r="AE3" s="573">
        <f>AD3*AB3</f>
        <v>9775500</v>
      </c>
      <c r="AF3" s="573">
        <f>VLOOKUP(A3:A248,'[1]Xét thầu G3'!$B$4:$K$249,10,FALSE)</f>
        <v>140</v>
      </c>
      <c r="AG3" s="573">
        <f>AB3-AF3</f>
        <v>0</v>
      </c>
    </row>
    <row r="4" spans="1:87" s="573" customFormat="1" ht="33" x14ac:dyDescent="0.2">
      <c r="A4" s="588">
        <v>2</v>
      </c>
      <c r="B4" s="609" t="s">
        <v>107</v>
      </c>
      <c r="C4" s="587" t="s">
        <v>230</v>
      </c>
      <c r="D4" s="588" t="s">
        <v>105</v>
      </c>
      <c r="E4" s="588" t="s">
        <v>817</v>
      </c>
      <c r="F4" s="588">
        <v>500</v>
      </c>
      <c r="G4" s="588">
        <v>50</v>
      </c>
      <c r="H4" s="588"/>
      <c r="I4" s="663"/>
      <c r="J4" s="663"/>
      <c r="K4" s="663">
        <v>1000</v>
      </c>
      <c r="L4" s="663">
        <v>1000</v>
      </c>
      <c r="M4" s="663">
        <v>2000</v>
      </c>
      <c r="N4" s="664"/>
      <c r="O4" s="663"/>
      <c r="P4" s="663">
        <v>100</v>
      </c>
      <c r="Q4" s="663"/>
      <c r="R4" s="663"/>
      <c r="S4" s="663"/>
      <c r="T4" s="663">
        <v>800</v>
      </c>
      <c r="U4" s="663"/>
      <c r="V4" s="663"/>
      <c r="W4" s="663"/>
      <c r="X4" s="663"/>
      <c r="Y4" s="663"/>
      <c r="Z4" s="663">
        <v>200</v>
      </c>
      <c r="AA4" s="591">
        <v>900</v>
      </c>
      <c r="AB4" s="663">
        <f t="shared" si="0"/>
        <v>6550</v>
      </c>
      <c r="AC4" s="665"/>
      <c r="AD4" s="665">
        <f>VLOOKUP(A4:A249,'[1]Xét thầu G3'!$B$4:$L$249,11,FALSE)</f>
        <v>17693</v>
      </c>
      <c r="AE4" s="573">
        <f t="shared" ref="AE4:AE67" si="1">AD4*AB4</f>
        <v>115889150</v>
      </c>
      <c r="AF4" s="573">
        <f>VLOOKUP(A4:A249,'[1]Xét thầu G3'!$B$4:$K$249,10,FALSE)</f>
        <v>6550</v>
      </c>
      <c r="AG4" s="573">
        <f t="shared" ref="AG4:AG67" si="2">AB4-AF4</f>
        <v>0</v>
      </c>
    </row>
    <row r="5" spans="1:87" s="573" customFormat="1" ht="16.5" x14ac:dyDescent="0.2">
      <c r="A5" s="588">
        <v>3</v>
      </c>
      <c r="B5" s="609" t="s">
        <v>107</v>
      </c>
      <c r="C5" s="587" t="s">
        <v>109</v>
      </c>
      <c r="D5" s="588" t="s">
        <v>110</v>
      </c>
      <c r="E5" s="588" t="s">
        <v>574</v>
      </c>
      <c r="F5" s="588">
        <v>1000</v>
      </c>
      <c r="G5" s="588">
        <v>200</v>
      </c>
      <c r="H5" s="588"/>
      <c r="I5" s="663"/>
      <c r="J5" s="663"/>
      <c r="K5" s="663">
        <v>800</v>
      </c>
      <c r="L5" s="663"/>
      <c r="M5" s="663"/>
      <c r="N5" s="664"/>
      <c r="O5" s="663"/>
      <c r="P5" s="663"/>
      <c r="Q5" s="663">
        <v>300</v>
      </c>
      <c r="R5" s="663"/>
      <c r="S5" s="663"/>
      <c r="T5" s="663">
        <v>1000</v>
      </c>
      <c r="U5" s="666">
        <v>1000</v>
      </c>
      <c r="V5" s="663"/>
      <c r="W5" s="663"/>
      <c r="X5" s="663"/>
      <c r="Y5" s="663"/>
      <c r="Z5" s="663">
        <v>600</v>
      </c>
      <c r="AA5" s="591">
        <v>300</v>
      </c>
      <c r="AB5" s="663">
        <f t="shared" si="0"/>
        <v>5200</v>
      </c>
      <c r="AC5" s="665"/>
      <c r="AD5" s="665">
        <f>VLOOKUP(A5:A250,'[1]Xét thầu G3'!$B$4:$L$249,11,FALSE)</f>
        <v>1500</v>
      </c>
      <c r="AE5" s="573">
        <f t="shared" si="1"/>
        <v>7800000</v>
      </c>
      <c r="AF5" s="573">
        <f>VLOOKUP(A5:A250,'[1]Xét thầu G3'!$B$4:$K$249,10,FALSE)</f>
        <v>5200</v>
      </c>
      <c r="AG5" s="573">
        <f t="shared" si="2"/>
        <v>0</v>
      </c>
    </row>
    <row r="6" spans="1:87" s="573" customFormat="1" ht="16.5" x14ac:dyDescent="0.2">
      <c r="A6" s="588">
        <v>4</v>
      </c>
      <c r="B6" s="609" t="s">
        <v>107</v>
      </c>
      <c r="C6" s="587" t="s">
        <v>267</v>
      </c>
      <c r="D6" s="588" t="s">
        <v>110</v>
      </c>
      <c r="E6" s="588" t="s">
        <v>575</v>
      </c>
      <c r="F6" s="588"/>
      <c r="G6" s="588">
        <v>10000</v>
      </c>
      <c r="H6" s="588"/>
      <c r="I6" s="663"/>
      <c r="J6" s="663"/>
      <c r="K6" s="663"/>
      <c r="L6" s="663"/>
      <c r="M6" s="663"/>
      <c r="N6" s="664"/>
      <c r="O6" s="663"/>
      <c r="P6" s="663"/>
      <c r="Q6" s="663">
        <v>20000</v>
      </c>
      <c r="R6" s="663"/>
      <c r="S6" s="663"/>
      <c r="T6" s="663"/>
      <c r="U6" s="663"/>
      <c r="V6" s="663"/>
      <c r="W6" s="663"/>
      <c r="X6" s="663"/>
      <c r="Y6" s="663"/>
      <c r="Z6" s="663"/>
      <c r="AA6" s="663"/>
      <c r="AB6" s="663">
        <f t="shared" si="0"/>
        <v>30000</v>
      </c>
      <c r="AC6" s="665"/>
      <c r="AD6" s="665">
        <f>VLOOKUP(A6:A251,'[1]Xét thầu G3'!$B$4:$L$249,11,FALSE)</f>
        <v>88</v>
      </c>
      <c r="AE6" s="573">
        <f t="shared" si="1"/>
        <v>2640000</v>
      </c>
      <c r="AF6" s="573">
        <f>VLOOKUP(A6:A251,'[1]Xét thầu G3'!$B$4:$K$249,10,FALSE)</f>
        <v>30000</v>
      </c>
      <c r="AG6" s="573">
        <f t="shared" si="2"/>
        <v>0</v>
      </c>
    </row>
    <row r="7" spans="1:87" s="768" customFormat="1" ht="33" x14ac:dyDescent="0.2">
      <c r="A7" s="588">
        <v>6</v>
      </c>
      <c r="B7" s="609" t="s">
        <v>925</v>
      </c>
      <c r="C7" s="587" t="s">
        <v>929</v>
      </c>
      <c r="D7" s="588" t="s">
        <v>110</v>
      </c>
      <c r="E7" s="588" t="s">
        <v>266</v>
      </c>
      <c r="F7" s="588">
        <v>50000</v>
      </c>
      <c r="G7" s="588">
        <v>1000</v>
      </c>
      <c r="H7" s="588"/>
      <c r="I7" s="663">
        <v>1500</v>
      </c>
      <c r="J7" s="663">
        <v>1000</v>
      </c>
      <c r="K7" s="663"/>
      <c r="L7" s="663"/>
      <c r="M7" s="663"/>
      <c r="N7" s="664"/>
      <c r="O7" s="663"/>
      <c r="P7" s="663">
        <v>30000</v>
      </c>
      <c r="Q7" s="663">
        <v>5000</v>
      </c>
      <c r="R7" s="663"/>
      <c r="S7" s="663"/>
      <c r="T7" s="663"/>
      <c r="U7" s="663"/>
      <c r="V7" s="663"/>
      <c r="W7" s="663"/>
      <c r="X7" s="663"/>
      <c r="Y7" s="663"/>
      <c r="Z7" s="663">
        <v>2000</v>
      </c>
      <c r="AA7" s="663"/>
      <c r="AB7" s="663">
        <f t="shared" si="0"/>
        <v>90500</v>
      </c>
      <c r="AC7" s="665"/>
      <c r="AD7" s="665">
        <f>VLOOKUP(A7:A252,'[1]Xét thầu G3'!$B$4:$L$249,11,FALSE)</f>
        <v>1100</v>
      </c>
      <c r="AE7" s="573">
        <f t="shared" si="1"/>
        <v>99550000</v>
      </c>
      <c r="AF7" s="573">
        <f>VLOOKUP(A7:A252,'[1]Xét thầu G3'!$B$4:$K$249,10,FALSE)</f>
        <v>90500</v>
      </c>
      <c r="AG7" s="573">
        <f t="shared" si="2"/>
        <v>0</v>
      </c>
      <c r="AH7" s="573"/>
      <c r="AI7" s="573"/>
      <c r="AJ7" s="573"/>
      <c r="AK7" s="573"/>
      <c r="AL7" s="573"/>
      <c r="AM7" s="573"/>
      <c r="AN7" s="573"/>
      <c r="AO7" s="573"/>
      <c r="AP7" s="573"/>
      <c r="AQ7" s="573"/>
      <c r="AR7" s="573"/>
      <c r="AS7" s="573"/>
      <c r="AT7" s="573"/>
      <c r="AU7" s="573"/>
      <c r="AV7" s="573"/>
      <c r="AW7" s="573"/>
      <c r="AX7" s="573"/>
      <c r="AY7" s="573"/>
      <c r="AZ7" s="573"/>
      <c r="BA7" s="573"/>
      <c r="BB7" s="573"/>
      <c r="BC7" s="573"/>
      <c r="BD7" s="573"/>
      <c r="BE7" s="573"/>
      <c r="BF7" s="573"/>
      <c r="BG7" s="573"/>
      <c r="BH7" s="573"/>
      <c r="BI7" s="573"/>
      <c r="BJ7" s="573"/>
      <c r="BK7" s="573"/>
      <c r="BL7" s="573"/>
      <c r="BM7" s="573"/>
      <c r="BN7" s="573"/>
      <c r="BO7" s="573"/>
      <c r="BP7" s="573"/>
      <c r="BQ7" s="573"/>
      <c r="BR7" s="573"/>
      <c r="BS7" s="573"/>
      <c r="BT7" s="573"/>
      <c r="BU7" s="573"/>
      <c r="BV7" s="573"/>
      <c r="BW7" s="573"/>
      <c r="BX7" s="573"/>
      <c r="BY7" s="573"/>
      <c r="BZ7" s="573"/>
      <c r="CA7" s="573"/>
      <c r="CB7" s="573"/>
      <c r="CC7" s="573"/>
      <c r="CD7" s="573"/>
      <c r="CE7" s="573"/>
      <c r="CF7" s="573"/>
      <c r="CG7" s="573"/>
      <c r="CH7" s="573"/>
      <c r="CI7" s="573"/>
    </row>
    <row r="8" spans="1:87" s="573" customFormat="1" ht="16.5" customHeight="1" x14ac:dyDescent="0.2">
      <c r="A8" s="588">
        <v>7</v>
      </c>
      <c r="B8" s="609" t="s">
        <v>926</v>
      </c>
      <c r="C8" s="587" t="s">
        <v>1610</v>
      </c>
      <c r="D8" s="588" t="s">
        <v>110</v>
      </c>
      <c r="E8" s="588" t="s">
        <v>575</v>
      </c>
      <c r="F8" s="588"/>
      <c r="G8" s="588"/>
      <c r="H8" s="588"/>
      <c r="I8" s="663"/>
      <c r="J8" s="663"/>
      <c r="K8" s="663"/>
      <c r="L8" s="663"/>
      <c r="M8" s="663"/>
      <c r="N8" s="664"/>
      <c r="O8" s="663"/>
      <c r="P8" s="663"/>
      <c r="Q8" s="663"/>
      <c r="R8" s="663"/>
      <c r="S8" s="663"/>
      <c r="T8" s="663">
        <v>12000</v>
      </c>
      <c r="U8" s="663"/>
      <c r="V8" s="663"/>
      <c r="W8" s="663"/>
      <c r="X8" s="663"/>
      <c r="Y8" s="663"/>
      <c r="Z8" s="663"/>
      <c r="AA8" s="663"/>
      <c r="AB8" s="663">
        <f t="shared" si="0"/>
        <v>12000</v>
      </c>
      <c r="AC8" s="665"/>
      <c r="AD8" s="665">
        <f>VLOOKUP(A8:A253,'[1]Xét thầu G3'!$B$4:$L$249,11,FALSE)</f>
        <v>445</v>
      </c>
      <c r="AE8" s="573">
        <f t="shared" si="1"/>
        <v>5340000</v>
      </c>
      <c r="AF8" s="573">
        <f>VLOOKUP(A8:A253,'[1]Xét thầu G3'!$B$4:$K$249,10,FALSE)</f>
        <v>12000</v>
      </c>
      <c r="AG8" s="573">
        <f t="shared" si="2"/>
        <v>0</v>
      </c>
    </row>
    <row r="9" spans="1:87" s="573" customFormat="1" ht="33" x14ac:dyDescent="0.2">
      <c r="A9" s="588">
        <v>8</v>
      </c>
      <c r="B9" s="609" t="s">
        <v>924</v>
      </c>
      <c r="C9" s="587" t="s">
        <v>928</v>
      </c>
      <c r="D9" s="588" t="s">
        <v>112</v>
      </c>
      <c r="E9" s="588" t="s">
        <v>575</v>
      </c>
      <c r="F9" s="588"/>
      <c r="G9" s="588"/>
      <c r="H9" s="588"/>
      <c r="I9" s="663"/>
      <c r="J9" s="663"/>
      <c r="K9" s="663"/>
      <c r="L9" s="663"/>
      <c r="M9" s="663"/>
      <c r="N9" s="664"/>
      <c r="O9" s="663"/>
      <c r="P9" s="663"/>
      <c r="Q9" s="663"/>
      <c r="R9" s="663"/>
      <c r="S9" s="663"/>
      <c r="T9" s="663"/>
      <c r="U9" s="663"/>
      <c r="V9" s="663"/>
      <c r="W9" s="663"/>
      <c r="X9" s="663"/>
      <c r="Y9" s="663"/>
      <c r="Z9" s="663">
        <v>80000</v>
      </c>
      <c r="AA9" s="663"/>
      <c r="AB9" s="663">
        <f t="shared" si="0"/>
        <v>80000</v>
      </c>
      <c r="AC9" s="665"/>
      <c r="AD9" s="665">
        <f>VLOOKUP(A9:A254,'[1]Xét thầu G3'!$B$4:$L$249,11,FALSE)</f>
        <v>235</v>
      </c>
      <c r="AE9" s="573">
        <f t="shared" si="1"/>
        <v>18800000</v>
      </c>
      <c r="AF9" s="573">
        <f>VLOOKUP(A9:A254,'[1]Xét thầu G3'!$B$4:$K$249,10,FALSE)</f>
        <v>80000</v>
      </c>
      <c r="AG9" s="573">
        <f t="shared" si="2"/>
        <v>0</v>
      </c>
    </row>
    <row r="10" spans="1:87" s="573" customFormat="1" ht="33" x14ac:dyDescent="0.2">
      <c r="A10" s="588">
        <v>9</v>
      </c>
      <c r="B10" s="609" t="s">
        <v>922</v>
      </c>
      <c r="C10" s="587" t="s">
        <v>927</v>
      </c>
      <c r="D10" s="588" t="s">
        <v>112</v>
      </c>
      <c r="E10" s="588" t="s">
        <v>575</v>
      </c>
      <c r="F10" s="588"/>
      <c r="G10" s="588">
        <v>20000</v>
      </c>
      <c r="H10" s="588"/>
      <c r="I10" s="663"/>
      <c r="J10" s="663"/>
      <c r="K10" s="663">
        <v>15000</v>
      </c>
      <c r="L10" s="663"/>
      <c r="M10" s="663">
        <v>60000</v>
      </c>
      <c r="N10" s="664"/>
      <c r="O10" s="663"/>
      <c r="P10" s="663"/>
      <c r="Q10" s="663">
        <v>1000</v>
      </c>
      <c r="R10" s="663"/>
      <c r="S10" s="663"/>
      <c r="T10" s="663">
        <v>7000</v>
      </c>
      <c r="U10" s="663"/>
      <c r="V10" s="663">
        <v>20000</v>
      </c>
      <c r="W10" s="663"/>
      <c r="X10" s="663"/>
      <c r="Y10" s="663"/>
      <c r="Z10" s="663">
        <v>20000</v>
      </c>
      <c r="AA10" s="663"/>
      <c r="AB10" s="663">
        <f t="shared" si="0"/>
        <v>143000</v>
      </c>
      <c r="AC10" s="665"/>
      <c r="AD10" s="665">
        <f>VLOOKUP(A10:A255,'[1]Xét thầu G3'!$B$4:$L$249,11,FALSE)</f>
        <v>2282</v>
      </c>
      <c r="AE10" s="573">
        <f t="shared" si="1"/>
        <v>326326000</v>
      </c>
      <c r="AF10" s="573">
        <f>VLOOKUP(A10:A255,'[1]Xét thầu G3'!$B$4:$K$249,10,FALSE)</f>
        <v>143000</v>
      </c>
      <c r="AG10" s="573">
        <f t="shared" si="2"/>
        <v>0</v>
      </c>
    </row>
    <row r="11" spans="1:87" s="573" customFormat="1" ht="33" x14ac:dyDescent="0.2">
      <c r="A11" s="588">
        <v>10</v>
      </c>
      <c r="B11" s="609" t="s">
        <v>923</v>
      </c>
      <c r="C11" s="587" t="s">
        <v>394</v>
      </c>
      <c r="D11" s="588" t="s">
        <v>110</v>
      </c>
      <c r="E11" s="588" t="s">
        <v>575</v>
      </c>
      <c r="F11" s="588"/>
      <c r="G11" s="588"/>
      <c r="H11" s="588"/>
      <c r="I11" s="663">
        <v>1500</v>
      </c>
      <c r="J11" s="663"/>
      <c r="K11" s="663"/>
      <c r="L11" s="663"/>
      <c r="M11" s="663">
        <v>160000</v>
      </c>
      <c r="N11" s="664"/>
      <c r="O11" s="663"/>
      <c r="P11" s="663"/>
      <c r="Q11" s="663"/>
      <c r="R11" s="663"/>
      <c r="S11" s="663"/>
      <c r="T11" s="663"/>
      <c r="U11" s="663"/>
      <c r="V11" s="663"/>
      <c r="W11" s="663"/>
      <c r="X11" s="663"/>
      <c r="Y11" s="663"/>
      <c r="Z11" s="663"/>
      <c r="AA11" s="663"/>
      <c r="AB11" s="663">
        <f t="shared" si="0"/>
        <v>161500</v>
      </c>
      <c r="AC11" s="665"/>
      <c r="AD11" s="665">
        <f>VLOOKUP(A11:A256,'[1]Xét thầu G3'!$B$4:$L$249,11,FALSE)</f>
        <v>168</v>
      </c>
      <c r="AE11" s="573">
        <f t="shared" si="1"/>
        <v>27132000</v>
      </c>
      <c r="AF11" s="573">
        <f>VLOOKUP(A11:A256,'[1]Xét thầu G3'!$B$4:$K$249,10,FALSE)</f>
        <v>161500</v>
      </c>
      <c r="AG11" s="573">
        <f t="shared" si="2"/>
        <v>0</v>
      </c>
    </row>
    <row r="12" spans="1:87" s="573" customFormat="1" ht="33" x14ac:dyDescent="0.2">
      <c r="A12" s="588">
        <v>11</v>
      </c>
      <c r="B12" s="609" t="s">
        <v>923</v>
      </c>
      <c r="C12" s="587" t="s">
        <v>487</v>
      </c>
      <c r="D12" s="588" t="s">
        <v>115</v>
      </c>
      <c r="E12" s="588" t="s">
        <v>580</v>
      </c>
      <c r="F12" s="588">
        <v>50000</v>
      </c>
      <c r="G12" s="588"/>
      <c r="H12" s="588"/>
      <c r="I12" s="663"/>
      <c r="J12" s="663"/>
      <c r="K12" s="663"/>
      <c r="L12" s="663"/>
      <c r="M12" s="663"/>
      <c r="N12" s="664"/>
      <c r="O12" s="663"/>
      <c r="P12" s="663"/>
      <c r="Q12" s="663"/>
      <c r="R12" s="663"/>
      <c r="S12" s="663"/>
      <c r="T12" s="663"/>
      <c r="U12" s="666">
        <v>120000</v>
      </c>
      <c r="V12" s="663"/>
      <c r="W12" s="663"/>
      <c r="X12" s="663"/>
      <c r="Y12" s="663"/>
      <c r="Z12" s="663"/>
      <c r="AA12" s="591">
        <v>20000</v>
      </c>
      <c r="AB12" s="663">
        <f t="shared" si="0"/>
        <v>190000</v>
      </c>
      <c r="AC12" s="665"/>
      <c r="AD12" s="665">
        <f>VLOOKUP(A12:A257,'[1]Xét thầu G3'!$B$4:$L$249,11,FALSE)</f>
        <v>1100</v>
      </c>
      <c r="AE12" s="573">
        <f t="shared" si="1"/>
        <v>209000000</v>
      </c>
      <c r="AF12" s="573">
        <f>VLOOKUP(A12:A257,'[1]Xét thầu G3'!$B$4:$K$249,10,FALSE)</f>
        <v>190000</v>
      </c>
      <c r="AG12" s="573">
        <f t="shared" si="2"/>
        <v>0</v>
      </c>
    </row>
    <row r="13" spans="1:87" s="768" customFormat="1" ht="66" customHeight="1" x14ac:dyDescent="0.25">
      <c r="A13" s="588">
        <v>12</v>
      </c>
      <c r="B13" s="609" t="s">
        <v>268</v>
      </c>
      <c r="C13" s="587" t="s">
        <v>118</v>
      </c>
      <c r="D13" s="588" t="s">
        <v>110</v>
      </c>
      <c r="E13" s="588" t="s">
        <v>575</v>
      </c>
      <c r="F13" s="588"/>
      <c r="G13" s="588"/>
      <c r="H13" s="588"/>
      <c r="I13" s="663"/>
      <c r="J13" s="663"/>
      <c r="K13" s="663"/>
      <c r="L13" s="663"/>
      <c r="M13" s="663"/>
      <c r="N13" s="664"/>
      <c r="O13" s="663"/>
      <c r="P13" s="663"/>
      <c r="Q13" s="663"/>
      <c r="R13" s="663"/>
      <c r="S13" s="663">
        <v>27000</v>
      </c>
      <c r="T13" s="663"/>
      <c r="U13" s="668">
        <v>3000</v>
      </c>
      <c r="V13" s="663"/>
      <c r="W13" s="663"/>
      <c r="X13" s="663"/>
      <c r="Y13" s="663"/>
      <c r="Z13" s="663"/>
      <c r="AA13" s="663"/>
      <c r="AB13" s="663">
        <f t="shared" si="0"/>
        <v>30000</v>
      </c>
      <c r="AC13" s="665"/>
      <c r="AD13" s="665">
        <f>VLOOKUP(A13:A258,'[1]Xét thầu G3'!$B$4:$L$249,11,FALSE)</f>
        <v>718</v>
      </c>
      <c r="AE13" s="573">
        <f t="shared" si="1"/>
        <v>21540000</v>
      </c>
      <c r="AF13" s="573">
        <f>VLOOKUP(A13:A258,'[1]Xét thầu G3'!$B$4:$K$249,10,FALSE)</f>
        <v>30000</v>
      </c>
      <c r="AG13" s="573">
        <f t="shared" si="2"/>
        <v>0</v>
      </c>
      <c r="AH13" s="573"/>
      <c r="AI13" s="573"/>
      <c r="AJ13" s="573"/>
      <c r="AK13" s="573"/>
      <c r="AL13" s="573"/>
      <c r="AM13" s="573"/>
      <c r="AN13" s="573"/>
      <c r="AO13" s="573"/>
      <c r="AP13" s="573"/>
      <c r="AQ13" s="573"/>
      <c r="AR13" s="573"/>
      <c r="AS13" s="573"/>
      <c r="AT13" s="573"/>
      <c r="AU13" s="573"/>
      <c r="AV13" s="573"/>
      <c r="AW13" s="573"/>
      <c r="AX13" s="573"/>
      <c r="AY13" s="573"/>
      <c r="AZ13" s="573"/>
      <c r="BA13" s="573"/>
      <c r="BB13" s="573"/>
      <c r="BC13" s="573"/>
      <c r="BD13" s="573"/>
      <c r="BE13" s="573"/>
      <c r="BF13" s="573"/>
      <c r="BG13" s="573"/>
      <c r="BH13" s="573"/>
      <c r="BI13" s="573"/>
      <c r="BJ13" s="573"/>
      <c r="BK13" s="573"/>
      <c r="BL13" s="573"/>
      <c r="BM13" s="573"/>
      <c r="BN13" s="573"/>
      <c r="BO13" s="573"/>
      <c r="BP13" s="573"/>
      <c r="BQ13" s="573"/>
      <c r="BR13" s="573"/>
      <c r="BS13" s="573"/>
      <c r="BT13" s="573"/>
      <c r="BU13" s="573"/>
      <c r="BV13" s="573"/>
      <c r="BW13" s="573"/>
      <c r="BX13" s="573"/>
      <c r="BY13" s="573"/>
      <c r="BZ13" s="573"/>
      <c r="CA13" s="573"/>
      <c r="CB13" s="573"/>
      <c r="CC13" s="573"/>
      <c r="CD13" s="573"/>
      <c r="CE13" s="573"/>
      <c r="CF13" s="573"/>
      <c r="CG13" s="573"/>
      <c r="CH13" s="573"/>
      <c r="CI13" s="573"/>
    </row>
    <row r="14" spans="1:87" s="573" customFormat="1" ht="16.5" x14ac:dyDescent="0.2">
      <c r="A14" s="588">
        <v>13</v>
      </c>
      <c r="B14" s="609" t="s">
        <v>804</v>
      </c>
      <c r="C14" s="587" t="s">
        <v>113</v>
      </c>
      <c r="D14" s="588" t="s">
        <v>110</v>
      </c>
      <c r="E14" s="588" t="s">
        <v>575</v>
      </c>
      <c r="F14" s="588"/>
      <c r="G14" s="588">
        <v>20000</v>
      </c>
      <c r="H14" s="588"/>
      <c r="I14" s="663"/>
      <c r="J14" s="663"/>
      <c r="K14" s="663"/>
      <c r="L14" s="663"/>
      <c r="M14" s="663"/>
      <c r="N14" s="664"/>
      <c r="O14" s="663"/>
      <c r="P14" s="663"/>
      <c r="Q14" s="663"/>
      <c r="R14" s="663"/>
      <c r="S14" s="663"/>
      <c r="T14" s="663">
        <v>12000</v>
      </c>
      <c r="U14" s="663"/>
      <c r="V14" s="663"/>
      <c r="W14" s="663">
        <v>100000</v>
      </c>
      <c r="X14" s="663"/>
      <c r="Y14" s="663"/>
      <c r="Z14" s="663">
        <v>30000</v>
      </c>
      <c r="AA14" s="663"/>
      <c r="AB14" s="663">
        <f t="shared" si="0"/>
        <v>162000</v>
      </c>
      <c r="AC14" s="665"/>
      <c r="AD14" s="665">
        <f>VLOOKUP(A14:A259,'[1]Xét thầu G3'!$B$4:$L$249,11,FALSE)</f>
        <v>483</v>
      </c>
      <c r="AE14" s="573">
        <f t="shared" si="1"/>
        <v>78246000</v>
      </c>
      <c r="AF14" s="573">
        <f>VLOOKUP(A14:A259,'[1]Xét thầu G3'!$B$4:$K$249,10,FALSE)</f>
        <v>162000</v>
      </c>
      <c r="AG14" s="573">
        <f t="shared" si="2"/>
        <v>0</v>
      </c>
    </row>
    <row r="15" spans="1:87" s="573" customFormat="1" ht="16.5" x14ac:dyDescent="0.2">
      <c r="A15" s="588">
        <v>14</v>
      </c>
      <c r="B15" s="609" t="s">
        <v>114</v>
      </c>
      <c r="C15" s="587" t="s">
        <v>315</v>
      </c>
      <c r="D15" s="588" t="s">
        <v>115</v>
      </c>
      <c r="E15" s="588" t="s">
        <v>588</v>
      </c>
      <c r="F15" s="588"/>
      <c r="G15" s="588">
        <v>50000</v>
      </c>
      <c r="H15" s="588"/>
      <c r="I15" s="663"/>
      <c r="J15" s="663"/>
      <c r="K15" s="663"/>
      <c r="L15" s="663"/>
      <c r="M15" s="663"/>
      <c r="N15" s="664"/>
      <c r="O15" s="663"/>
      <c r="P15" s="663"/>
      <c r="Q15" s="663">
        <v>10000</v>
      </c>
      <c r="R15" s="663"/>
      <c r="S15" s="663"/>
      <c r="T15" s="663"/>
      <c r="U15" s="663"/>
      <c r="V15" s="663"/>
      <c r="W15" s="663"/>
      <c r="X15" s="663"/>
      <c r="Y15" s="663"/>
      <c r="Z15" s="663"/>
      <c r="AA15" s="663"/>
      <c r="AB15" s="663">
        <f t="shared" si="0"/>
        <v>60000</v>
      </c>
      <c r="AC15" s="665"/>
      <c r="AD15" s="665">
        <f>VLOOKUP(A15:A260,'[1]Xét thầu G3'!$B$4:$L$249,11,FALSE)</f>
        <v>397</v>
      </c>
      <c r="AE15" s="573">
        <f t="shared" si="1"/>
        <v>23820000</v>
      </c>
      <c r="AF15" s="573">
        <f>VLOOKUP(A15:A260,'[1]Xét thầu G3'!$B$4:$K$249,10,FALSE)</f>
        <v>60000</v>
      </c>
      <c r="AG15" s="573">
        <f t="shared" si="2"/>
        <v>0</v>
      </c>
    </row>
    <row r="16" spans="1:87" s="573" customFormat="1" ht="16.5" x14ac:dyDescent="0.2">
      <c r="A16" s="588">
        <v>15</v>
      </c>
      <c r="B16" s="609" t="s">
        <v>114</v>
      </c>
      <c r="C16" s="587" t="s">
        <v>314</v>
      </c>
      <c r="D16" s="588" t="s">
        <v>115</v>
      </c>
      <c r="E16" s="588" t="s">
        <v>588</v>
      </c>
      <c r="F16" s="588">
        <v>30000</v>
      </c>
      <c r="G16" s="588">
        <v>150000</v>
      </c>
      <c r="H16" s="588"/>
      <c r="I16" s="663"/>
      <c r="J16" s="663">
        <v>20000</v>
      </c>
      <c r="K16" s="663"/>
      <c r="L16" s="663"/>
      <c r="M16" s="663">
        <v>40000</v>
      </c>
      <c r="N16" s="664"/>
      <c r="O16" s="663"/>
      <c r="P16" s="663">
        <v>50000</v>
      </c>
      <c r="Q16" s="663">
        <v>80000</v>
      </c>
      <c r="R16" s="663"/>
      <c r="S16" s="663"/>
      <c r="T16" s="663">
        <v>7000</v>
      </c>
      <c r="U16" s="663"/>
      <c r="V16" s="663"/>
      <c r="W16" s="663"/>
      <c r="X16" s="663"/>
      <c r="Y16" s="663"/>
      <c r="Z16" s="663">
        <v>60000</v>
      </c>
      <c r="AA16" s="663"/>
      <c r="AB16" s="663">
        <f t="shared" si="0"/>
        <v>437000</v>
      </c>
      <c r="AC16" s="665"/>
      <c r="AD16" s="665">
        <f>VLOOKUP(A16:A261,'[1]Xét thầu G3'!$B$4:$L$249,11,FALSE)</f>
        <v>377</v>
      </c>
      <c r="AE16" s="573">
        <f t="shared" si="1"/>
        <v>164749000</v>
      </c>
      <c r="AF16" s="573">
        <f>VLOOKUP(A16:A261,'[1]Xét thầu G3'!$B$4:$K$249,10,FALSE)</f>
        <v>437000</v>
      </c>
      <c r="AG16" s="573">
        <f t="shared" si="2"/>
        <v>0</v>
      </c>
    </row>
    <row r="17" spans="1:87" s="573" customFormat="1" ht="16.5" customHeight="1" x14ac:dyDescent="0.25">
      <c r="A17" s="588">
        <v>17</v>
      </c>
      <c r="B17" s="586" t="s">
        <v>316</v>
      </c>
      <c r="C17" s="587" t="s">
        <v>113</v>
      </c>
      <c r="D17" s="585" t="s">
        <v>108</v>
      </c>
      <c r="E17" s="588" t="s">
        <v>576</v>
      </c>
      <c r="F17" s="588"/>
      <c r="G17" s="588">
        <v>400</v>
      </c>
      <c r="H17" s="588"/>
      <c r="I17" s="663"/>
      <c r="J17" s="663"/>
      <c r="K17" s="663"/>
      <c r="L17" s="663"/>
      <c r="M17" s="668"/>
      <c r="N17" s="664"/>
      <c r="O17" s="663"/>
      <c r="P17" s="663"/>
      <c r="Q17" s="663"/>
      <c r="R17" s="663"/>
      <c r="S17" s="663"/>
      <c r="T17" s="663">
        <v>500</v>
      </c>
      <c r="U17" s="667">
        <v>3000</v>
      </c>
      <c r="V17" s="663"/>
      <c r="W17" s="663"/>
      <c r="X17" s="663"/>
      <c r="Y17" s="663"/>
      <c r="Z17" s="663"/>
      <c r="AA17" s="591">
        <v>2000</v>
      </c>
      <c r="AB17" s="663">
        <f t="shared" si="0"/>
        <v>5900</v>
      </c>
      <c r="AC17" s="665"/>
      <c r="AD17" s="665">
        <f>VLOOKUP(A17:A262,'[1]Xét thầu G3'!$B$4:$L$249,11,FALSE)</f>
        <v>12600</v>
      </c>
      <c r="AE17" s="573">
        <f t="shared" si="1"/>
        <v>74340000</v>
      </c>
      <c r="AF17" s="573">
        <f>VLOOKUP(A17:A262,'[1]Xét thầu G3'!$B$4:$K$249,10,FALSE)</f>
        <v>5900</v>
      </c>
      <c r="AG17" s="573">
        <f t="shared" si="2"/>
        <v>0</v>
      </c>
    </row>
    <row r="18" spans="1:87" s="573" customFormat="1" ht="33" x14ac:dyDescent="0.2">
      <c r="A18" s="588">
        <v>18</v>
      </c>
      <c r="B18" s="609" t="s">
        <v>873</v>
      </c>
      <c r="C18" s="587" t="s">
        <v>269</v>
      </c>
      <c r="D18" s="588" t="s">
        <v>110</v>
      </c>
      <c r="E18" s="588" t="s">
        <v>575</v>
      </c>
      <c r="F18" s="588">
        <v>500</v>
      </c>
      <c r="G18" s="588">
        <v>4000</v>
      </c>
      <c r="H18" s="588">
        <v>1000</v>
      </c>
      <c r="I18" s="663"/>
      <c r="J18" s="663"/>
      <c r="K18" s="663">
        <v>20000</v>
      </c>
      <c r="L18" s="663"/>
      <c r="M18" s="663"/>
      <c r="N18" s="664"/>
      <c r="O18" s="663"/>
      <c r="P18" s="663"/>
      <c r="Q18" s="663">
        <v>1000</v>
      </c>
      <c r="R18" s="663"/>
      <c r="S18" s="663"/>
      <c r="T18" s="663">
        <v>10000</v>
      </c>
      <c r="U18" s="663"/>
      <c r="V18" s="663"/>
      <c r="W18" s="663"/>
      <c r="X18" s="663">
        <v>30000</v>
      </c>
      <c r="Y18" s="663">
        <v>3000</v>
      </c>
      <c r="Z18" s="663">
        <v>20000</v>
      </c>
      <c r="AA18" s="663"/>
      <c r="AB18" s="663">
        <f t="shared" si="0"/>
        <v>89500</v>
      </c>
      <c r="AC18" s="665"/>
      <c r="AD18" s="665">
        <f>VLOOKUP(A18:A263,'[1]Xét thầu G3'!$B$4:$L$249,11,FALSE)</f>
        <v>84</v>
      </c>
      <c r="AE18" s="573">
        <f t="shared" si="1"/>
        <v>7518000</v>
      </c>
      <c r="AF18" s="573">
        <f>VLOOKUP(A18:A263,'[1]Xét thầu G3'!$B$4:$K$249,10,FALSE)</f>
        <v>89500</v>
      </c>
      <c r="AG18" s="573">
        <f t="shared" si="2"/>
        <v>0</v>
      </c>
    </row>
    <row r="19" spans="1:87" s="573" customFormat="1" ht="33" x14ac:dyDescent="0.2">
      <c r="A19" s="588">
        <v>19</v>
      </c>
      <c r="B19" s="609" t="s">
        <v>116</v>
      </c>
      <c r="C19" s="587" t="s">
        <v>117</v>
      </c>
      <c r="D19" s="588" t="s">
        <v>110</v>
      </c>
      <c r="E19" s="588" t="s">
        <v>575</v>
      </c>
      <c r="F19" s="588"/>
      <c r="G19" s="588"/>
      <c r="H19" s="588"/>
      <c r="I19" s="663"/>
      <c r="J19" s="663"/>
      <c r="K19" s="663"/>
      <c r="L19" s="663"/>
      <c r="M19" s="663"/>
      <c r="N19" s="664"/>
      <c r="O19" s="663"/>
      <c r="P19" s="663">
        <v>20000</v>
      </c>
      <c r="Q19" s="663">
        <v>3000</v>
      </c>
      <c r="R19" s="663"/>
      <c r="S19" s="663"/>
      <c r="T19" s="663"/>
      <c r="U19" s="666">
        <v>140000</v>
      </c>
      <c r="V19" s="663">
        <v>5000</v>
      </c>
      <c r="W19" s="663"/>
      <c r="X19" s="663"/>
      <c r="Y19" s="663"/>
      <c r="Z19" s="663"/>
      <c r="AA19" s="591">
        <v>40000</v>
      </c>
      <c r="AB19" s="663">
        <f t="shared" si="0"/>
        <v>208000</v>
      </c>
      <c r="AC19" s="665"/>
      <c r="AD19" s="665">
        <f>VLOOKUP(A19:A264,'[1]Xét thầu G3'!$B$4:$L$249,11,FALSE)</f>
        <v>450</v>
      </c>
      <c r="AE19" s="573">
        <f t="shared" si="1"/>
        <v>93600000</v>
      </c>
      <c r="AF19" s="573">
        <f>VLOOKUP(A19:A264,'[1]Xét thầu G3'!$B$4:$K$249,10,FALSE)</f>
        <v>208000</v>
      </c>
      <c r="AG19" s="573">
        <f t="shared" si="2"/>
        <v>0</v>
      </c>
    </row>
    <row r="20" spans="1:87" s="573" customFormat="1" ht="33" x14ac:dyDescent="0.2">
      <c r="A20" s="588">
        <v>20</v>
      </c>
      <c r="B20" s="609" t="s">
        <v>116</v>
      </c>
      <c r="C20" s="587" t="s">
        <v>117</v>
      </c>
      <c r="D20" s="588" t="s">
        <v>115</v>
      </c>
      <c r="E20" s="588" t="s">
        <v>573</v>
      </c>
      <c r="F20" s="588"/>
      <c r="G20" s="588">
        <v>1000</v>
      </c>
      <c r="H20" s="588"/>
      <c r="I20" s="663"/>
      <c r="J20" s="663"/>
      <c r="K20" s="663"/>
      <c r="L20" s="663"/>
      <c r="M20" s="663"/>
      <c r="N20" s="664"/>
      <c r="O20" s="663"/>
      <c r="P20" s="663"/>
      <c r="Q20" s="663"/>
      <c r="R20" s="663"/>
      <c r="S20" s="663"/>
      <c r="T20" s="663"/>
      <c r="U20" s="663"/>
      <c r="V20" s="663"/>
      <c r="W20" s="663"/>
      <c r="X20" s="663"/>
      <c r="Y20" s="663"/>
      <c r="Z20" s="663"/>
      <c r="AA20" s="663"/>
      <c r="AB20" s="663">
        <f t="shared" si="0"/>
        <v>1000</v>
      </c>
      <c r="AC20" s="665"/>
      <c r="AD20" s="665">
        <f>VLOOKUP(A20:A265,'[1]Xét thầu G3'!$B$4:$L$249,11,FALSE)</f>
        <v>2500</v>
      </c>
      <c r="AE20" s="573">
        <f t="shared" si="1"/>
        <v>2500000</v>
      </c>
      <c r="AF20" s="573">
        <f>VLOOKUP(A20:A265,'[1]Xét thầu G3'!$B$4:$K$249,10,FALSE)</f>
        <v>1000</v>
      </c>
      <c r="AG20" s="573">
        <f t="shared" si="2"/>
        <v>0</v>
      </c>
    </row>
    <row r="21" spans="1:87" s="573" customFormat="1" ht="16.5" x14ac:dyDescent="0.2">
      <c r="A21" s="588">
        <v>21</v>
      </c>
      <c r="B21" s="609" t="s">
        <v>270</v>
      </c>
      <c r="C21" s="587" t="s">
        <v>129</v>
      </c>
      <c r="D21" s="588" t="s">
        <v>110</v>
      </c>
      <c r="E21" s="588" t="s">
        <v>271</v>
      </c>
      <c r="F21" s="588"/>
      <c r="G21" s="588"/>
      <c r="H21" s="588"/>
      <c r="I21" s="663"/>
      <c r="J21" s="663"/>
      <c r="K21" s="663"/>
      <c r="L21" s="663"/>
      <c r="M21" s="663"/>
      <c r="N21" s="664">
        <v>5000</v>
      </c>
      <c r="O21" s="663"/>
      <c r="P21" s="663"/>
      <c r="Q21" s="663"/>
      <c r="R21" s="663"/>
      <c r="S21" s="663"/>
      <c r="T21" s="663"/>
      <c r="U21" s="663"/>
      <c r="V21" s="663"/>
      <c r="W21" s="663"/>
      <c r="X21" s="663"/>
      <c r="Y21" s="663"/>
      <c r="Z21" s="663">
        <v>10000</v>
      </c>
      <c r="AA21" s="663"/>
      <c r="AB21" s="663">
        <f t="shared" si="0"/>
        <v>15000</v>
      </c>
      <c r="AC21" s="665"/>
      <c r="AD21" s="665">
        <f>VLOOKUP(A21:A266,'[1]Xét thầu G3'!$B$4:$L$249,11,FALSE)</f>
        <v>168</v>
      </c>
      <c r="AE21" s="573">
        <f t="shared" si="1"/>
        <v>2520000</v>
      </c>
      <c r="AF21" s="573">
        <f>VLOOKUP(A21:A266,'[1]Xét thầu G3'!$B$4:$K$249,10,FALSE)</f>
        <v>15000</v>
      </c>
      <c r="AG21" s="573">
        <f t="shared" si="2"/>
        <v>0</v>
      </c>
    </row>
    <row r="22" spans="1:87" s="573" customFormat="1" ht="66" x14ac:dyDescent="0.2">
      <c r="A22" s="588">
        <v>22</v>
      </c>
      <c r="B22" s="612" t="s">
        <v>982</v>
      </c>
      <c r="C22" s="613" t="s">
        <v>983</v>
      </c>
      <c r="D22" s="588" t="s">
        <v>110</v>
      </c>
      <c r="E22" s="588" t="s">
        <v>575</v>
      </c>
      <c r="F22" s="588">
        <v>50000</v>
      </c>
      <c r="G22" s="588">
        <v>150000</v>
      </c>
      <c r="H22" s="588"/>
      <c r="I22" s="663"/>
      <c r="J22" s="663">
        <v>2000</v>
      </c>
      <c r="K22" s="663"/>
      <c r="L22" s="663"/>
      <c r="M22" s="663"/>
      <c r="N22" s="664"/>
      <c r="O22" s="663"/>
      <c r="P22" s="663">
        <v>50000</v>
      </c>
      <c r="Q22" s="663"/>
      <c r="R22" s="663"/>
      <c r="S22" s="663"/>
      <c r="T22" s="663"/>
      <c r="U22" s="663"/>
      <c r="V22" s="663"/>
      <c r="W22" s="663"/>
      <c r="X22" s="663"/>
      <c r="Y22" s="663"/>
      <c r="Z22" s="663"/>
      <c r="AA22" s="663"/>
      <c r="AB22" s="663">
        <f t="shared" si="0"/>
        <v>252000</v>
      </c>
      <c r="AC22" s="665"/>
      <c r="AD22" s="665">
        <f>VLOOKUP(A22:A267,'[1]Xét thầu G3'!$B$4:$L$249,11,FALSE)</f>
        <v>530</v>
      </c>
      <c r="AE22" s="573">
        <f t="shared" si="1"/>
        <v>133560000</v>
      </c>
      <c r="AF22" s="573">
        <f>VLOOKUP(A22:A267,'[1]Xét thầu G3'!$B$4:$K$249,10,FALSE)</f>
        <v>252000</v>
      </c>
      <c r="AG22" s="573">
        <f t="shared" si="2"/>
        <v>0</v>
      </c>
    </row>
    <row r="23" spans="1:87" s="573" customFormat="1" ht="16.5" x14ac:dyDescent="0.2">
      <c r="A23" s="588">
        <v>23</v>
      </c>
      <c r="B23" s="609" t="s">
        <v>272</v>
      </c>
      <c r="C23" s="587" t="s">
        <v>181</v>
      </c>
      <c r="D23" s="588" t="s">
        <v>132</v>
      </c>
      <c r="E23" s="588" t="s">
        <v>273</v>
      </c>
      <c r="F23" s="588"/>
      <c r="G23" s="588">
        <v>100</v>
      </c>
      <c r="H23" s="588"/>
      <c r="I23" s="663"/>
      <c r="J23" s="663"/>
      <c r="K23" s="663"/>
      <c r="L23" s="663">
        <v>6000</v>
      </c>
      <c r="M23" s="663"/>
      <c r="N23" s="664"/>
      <c r="O23" s="663"/>
      <c r="P23" s="663"/>
      <c r="Q23" s="663"/>
      <c r="R23" s="663"/>
      <c r="S23" s="663"/>
      <c r="T23" s="663"/>
      <c r="U23" s="663"/>
      <c r="V23" s="663"/>
      <c r="W23" s="663"/>
      <c r="X23" s="663"/>
      <c r="Y23" s="663"/>
      <c r="Z23" s="663"/>
      <c r="AA23" s="663"/>
      <c r="AB23" s="663">
        <f t="shared" si="0"/>
        <v>6100</v>
      </c>
      <c r="AC23" s="665"/>
      <c r="AD23" s="665">
        <f>VLOOKUP(A23:A268,'[1]Xét thầu G3'!$B$4:$L$249,11,FALSE)</f>
        <v>14700</v>
      </c>
      <c r="AE23" s="573">
        <f t="shared" si="1"/>
        <v>89670000</v>
      </c>
      <c r="AF23" s="573">
        <f>VLOOKUP(A23:A268,'[1]Xét thầu G3'!$B$4:$K$249,10,FALSE)</f>
        <v>6100</v>
      </c>
      <c r="AG23" s="573">
        <f t="shared" si="2"/>
        <v>0</v>
      </c>
    </row>
    <row r="24" spans="1:87" s="573" customFormat="1" ht="33" x14ac:dyDescent="0.2">
      <c r="A24" s="588">
        <v>25</v>
      </c>
      <c r="B24" s="609" t="s">
        <v>921</v>
      </c>
      <c r="C24" s="587" t="s">
        <v>1682</v>
      </c>
      <c r="D24" s="588" t="s">
        <v>132</v>
      </c>
      <c r="E24" s="588" t="s">
        <v>335</v>
      </c>
      <c r="F24" s="588"/>
      <c r="G24" s="588">
        <v>3000</v>
      </c>
      <c r="H24" s="588"/>
      <c r="I24" s="663"/>
      <c r="J24" s="663"/>
      <c r="K24" s="663"/>
      <c r="L24" s="663"/>
      <c r="M24" s="663"/>
      <c r="N24" s="664"/>
      <c r="O24" s="663"/>
      <c r="P24" s="663"/>
      <c r="Q24" s="663"/>
      <c r="R24" s="663"/>
      <c r="S24" s="663"/>
      <c r="T24" s="663"/>
      <c r="U24" s="663"/>
      <c r="V24" s="663">
        <v>200</v>
      </c>
      <c r="W24" s="663"/>
      <c r="X24" s="663"/>
      <c r="Y24" s="663"/>
      <c r="Z24" s="663"/>
      <c r="AA24" s="663"/>
      <c r="AB24" s="663">
        <f t="shared" si="0"/>
        <v>3200</v>
      </c>
      <c r="AC24" s="665"/>
      <c r="AD24" s="665">
        <f>VLOOKUP(A24:A269,'[1]Xét thầu G3'!$B$4:$L$249,11,FALSE)</f>
        <v>11970</v>
      </c>
      <c r="AE24" s="573">
        <f t="shared" si="1"/>
        <v>38304000</v>
      </c>
      <c r="AF24" s="573">
        <f>VLOOKUP(A24:A269,'[1]Xét thầu G3'!$B$4:$K$249,10,FALSE)</f>
        <v>3200</v>
      </c>
      <c r="AG24" s="573">
        <f t="shared" si="2"/>
        <v>0</v>
      </c>
    </row>
    <row r="25" spans="1:87" s="573" customFormat="1" ht="16.5" x14ac:dyDescent="0.2">
      <c r="A25" s="588">
        <v>26</v>
      </c>
      <c r="B25" s="609" t="s">
        <v>730</v>
      </c>
      <c r="C25" s="587" t="s">
        <v>118</v>
      </c>
      <c r="D25" s="585" t="s">
        <v>108</v>
      </c>
      <c r="E25" s="585" t="s">
        <v>576</v>
      </c>
      <c r="F25" s="588">
        <v>150</v>
      </c>
      <c r="G25" s="588"/>
      <c r="H25" s="585"/>
      <c r="I25" s="663"/>
      <c r="J25" s="663">
        <v>300</v>
      </c>
      <c r="K25" s="663"/>
      <c r="L25" s="663"/>
      <c r="M25" s="663"/>
      <c r="N25" s="664"/>
      <c r="O25" s="663"/>
      <c r="P25" s="663"/>
      <c r="Q25" s="663">
        <v>100</v>
      </c>
      <c r="R25" s="663"/>
      <c r="S25" s="663"/>
      <c r="T25" s="663"/>
      <c r="U25" s="663"/>
      <c r="V25" s="663"/>
      <c r="W25" s="663"/>
      <c r="X25" s="663"/>
      <c r="Y25" s="663"/>
      <c r="Z25" s="663">
        <v>400</v>
      </c>
      <c r="AA25" s="663"/>
      <c r="AB25" s="663">
        <f t="shared" si="0"/>
        <v>950</v>
      </c>
      <c r="AC25" s="665"/>
      <c r="AD25" s="665">
        <f>VLOOKUP(A25:A270,'[1]Xét thầu G3'!$B$4:$L$249,11,FALSE)</f>
        <v>2415</v>
      </c>
      <c r="AE25" s="573">
        <f t="shared" si="1"/>
        <v>2294250</v>
      </c>
      <c r="AF25" s="573">
        <f>VLOOKUP(A25:A270,'[1]Xét thầu G3'!$B$4:$K$249,10,FALSE)</f>
        <v>950</v>
      </c>
      <c r="AG25" s="573">
        <f t="shared" si="2"/>
        <v>0</v>
      </c>
    </row>
    <row r="26" spans="1:87" s="573" customFormat="1" ht="16.5" x14ac:dyDescent="0.2">
      <c r="A26" s="588">
        <v>27</v>
      </c>
      <c r="B26" s="609" t="s">
        <v>730</v>
      </c>
      <c r="C26" s="587" t="s">
        <v>113</v>
      </c>
      <c r="D26" s="585" t="s">
        <v>110</v>
      </c>
      <c r="E26" s="585" t="s">
        <v>575</v>
      </c>
      <c r="F26" s="588"/>
      <c r="G26" s="588">
        <v>1000</v>
      </c>
      <c r="H26" s="585"/>
      <c r="I26" s="663"/>
      <c r="J26" s="663">
        <v>3000</v>
      </c>
      <c r="K26" s="663"/>
      <c r="L26" s="663"/>
      <c r="M26" s="663"/>
      <c r="N26" s="664"/>
      <c r="O26" s="663"/>
      <c r="P26" s="663"/>
      <c r="Q26" s="663"/>
      <c r="R26" s="663"/>
      <c r="S26" s="663">
        <v>1200</v>
      </c>
      <c r="T26" s="663"/>
      <c r="U26" s="663"/>
      <c r="V26" s="663"/>
      <c r="W26" s="663"/>
      <c r="X26" s="663"/>
      <c r="Y26" s="663"/>
      <c r="Z26" s="663">
        <v>3000</v>
      </c>
      <c r="AA26" s="663"/>
      <c r="AB26" s="663">
        <f t="shared" si="0"/>
        <v>8200</v>
      </c>
      <c r="AC26" s="665"/>
      <c r="AD26" s="665">
        <f>VLOOKUP(A26:A271,'[1]Xét thầu G3'!$B$4:$L$249,11,FALSE)</f>
        <v>1680</v>
      </c>
      <c r="AE26" s="573">
        <f t="shared" si="1"/>
        <v>13776000</v>
      </c>
      <c r="AF26" s="573">
        <f>VLOOKUP(A26:A271,'[1]Xét thầu G3'!$B$4:$K$249,10,FALSE)</f>
        <v>8200</v>
      </c>
      <c r="AG26" s="573">
        <f t="shared" si="2"/>
        <v>0</v>
      </c>
    </row>
    <row r="27" spans="1:87" s="768" customFormat="1" ht="16.5" x14ac:dyDescent="0.2">
      <c r="A27" s="588">
        <v>28</v>
      </c>
      <c r="B27" s="609" t="s">
        <v>731</v>
      </c>
      <c r="C27" s="587" t="s">
        <v>732</v>
      </c>
      <c r="D27" s="588" t="s">
        <v>132</v>
      </c>
      <c r="E27" s="588" t="s">
        <v>733</v>
      </c>
      <c r="F27" s="588"/>
      <c r="G27" s="588"/>
      <c r="H27" s="588"/>
      <c r="I27" s="663"/>
      <c r="J27" s="663"/>
      <c r="K27" s="663"/>
      <c r="L27" s="663"/>
      <c r="M27" s="663">
        <v>4000</v>
      </c>
      <c r="N27" s="664"/>
      <c r="O27" s="663"/>
      <c r="P27" s="663"/>
      <c r="Q27" s="663">
        <v>100</v>
      </c>
      <c r="R27" s="663"/>
      <c r="S27" s="663"/>
      <c r="T27" s="663">
        <v>10</v>
      </c>
      <c r="U27" s="663"/>
      <c r="V27" s="663">
        <v>50</v>
      </c>
      <c r="W27" s="663"/>
      <c r="X27" s="663"/>
      <c r="Y27" s="663"/>
      <c r="Z27" s="663">
        <v>30</v>
      </c>
      <c r="AA27" s="663"/>
      <c r="AB27" s="663">
        <f t="shared" si="0"/>
        <v>4190</v>
      </c>
      <c r="AC27" s="665"/>
      <c r="AD27" s="665">
        <f>VLOOKUP(A27:A272,'[1]Xét thầu G3'!$B$4:$L$249,11,FALSE)</f>
        <v>38500</v>
      </c>
      <c r="AE27" s="573">
        <f t="shared" si="1"/>
        <v>161315000</v>
      </c>
      <c r="AF27" s="573">
        <f>VLOOKUP(A27:A272,'[1]Xét thầu G3'!$B$4:$K$249,10,FALSE)</f>
        <v>4190</v>
      </c>
      <c r="AG27" s="573">
        <f t="shared" si="2"/>
        <v>0</v>
      </c>
      <c r="AH27" s="573"/>
      <c r="AI27" s="573"/>
      <c r="AJ27" s="573"/>
      <c r="AK27" s="573"/>
      <c r="AL27" s="573"/>
      <c r="AM27" s="573"/>
      <c r="AN27" s="573"/>
      <c r="AO27" s="573"/>
      <c r="AP27" s="573"/>
      <c r="AQ27" s="573"/>
      <c r="AR27" s="573"/>
      <c r="AS27" s="573"/>
      <c r="AT27" s="573"/>
      <c r="AU27" s="573"/>
      <c r="AV27" s="573"/>
      <c r="AW27" s="573"/>
      <c r="AX27" s="573"/>
      <c r="AY27" s="573"/>
      <c r="AZ27" s="573"/>
      <c r="BA27" s="573"/>
      <c r="BB27" s="573"/>
      <c r="BC27" s="573"/>
      <c r="BD27" s="573"/>
      <c r="BE27" s="573"/>
      <c r="BF27" s="573"/>
      <c r="BG27" s="573"/>
      <c r="BH27" s="573"/>
      <c r="BI27" s="573"/>
      <c r="BJ27" s="573"/>
      <c r="BK27" s="573"/>
      <c r="BL27" s="573"/>
      <c r="BM27" s="573"/>
      <c r="BN27" s="573"/>
      <c r="BO27" s="573"/>
      <c r="BP27" s="573"/>
      <c r="BQ27" s="573"/>
      <c r="BR27" s="573"/>
      <c r="BS27" s="573"/>
      <c r="BT27" s="573"/>
      <c r="BU27" s="573"/>
      <c r="BV27" s="573"/>
      <c r="BW27" s="573"/>
      <c r="BX27" s="573"/>
      <c r="BY27" s="573"/>
      <c r="BZ27" s="573"/>
      <c r="CA27" s="573"/>
      <c r="CB27" s="573"/>
      <c r="CC27" s="573"/>
      <c r="CD27" s="573"/>
      <c r="CE27" s="573"/>
      <c r="CF27" s="573"/>
      <c r="CG27" s="573"/>
      <c r="CH27" s="573"/>
      <c r="CI27" s="573"/>
    </row>
    <row r="28" spans="1:87" s="573" customFormat="1" ht="16.5" x14ac:dyDescent="0.2">
      <c r="A28" s="588">
        <v>29</v>
      </c>
      <c r="B28" s="609" t="s">
        <v>1010</v>
      </c>
      <c r="C28" s="587" t="s">
        <v>738</v>
      </c>
      <c r="D28" s="588" t="s">
        <v>110</v>
      </c>
      <c r="E28" s="588" t="s">
        <v>575</v>
      </c>
      <c r="F28" s="588"/>
      <c r="G28" s="588"/>
      <c r="H28" s="588"/>
      <c r="I28" s="663"/>
      <c r="J28" s="663"/>
      <c r="K28" s="663"/>
      <c r="L28" s="663"/>
      <c r="M28" s="663"/>
      <c r="N28" s="664"/>
      <c r="O28" s="663"/>
      <c r="P28" s="663"/>
      <c r="Q28" s="663"/>
      <c r="R28" s="663">
        <v>200</v>
      </c>
      <c r="S28" s="663">
        <v>1000</v>
      </c>
      <c r="T28" s="663">
        <v>2000</v>
      </c>
      <c r="U28" s="663"/>
      <c r="V28" s="663">
        <v>2000</v>
      </c>
      <c r="W28" s="663"/>
      <c r="X28" s="663"/>
      <c r="Y28" s="663"/>
      <c r="Z28" s="663"/>
      <c r="AA28" s="663"/>
      <c r="AB28" s="663">
        <f t="shared" si="0"/>
        <v>5200</v>
      </c>
      <c r="AC28" s="665"/>
      <c r="AD28" s="665">
        <f>VLOOKUP(A28:A273,'[1]Xét thầu G3'!$B$4:$L$249,11,FALSE)</f>
        <v>798</v>
      </c>
      <c r="AE28" s="573">
        <f t="shared" si="1"/>
        <v>4149600</v>
      </c>
      <c r="AF28" s="573">
        <f>VLOOKUP(A28:A273,'[1]Xét thầu G3'!$B$4:$K$249,10,FALSE)</f>
        <v>5200</v>
      </c>
      <c r="AG28" s="573">
        <f t="shared" si="2"/>
        <v>0</v>
      </c>
    </row>
    <row r="29" spans="1:87" s="768" customFormat="1" ht="16.5" x14ac:dyDescent="0.2">
      <c r="A29" s="588">
        <v>30</v>
      </c>
      <c r="B29" s="609" t="s">
        <v>734</v>
      </c>
      <c r="C29" s="587" t="s">
        <v>314</v>
      </c>
      <c r="D29" s="588" t="s">
        <v>110</v>
      </c>
      <c r="E29" s="588" t="s">
        <v>575</v>
      </c>
      <c r="F29" s="588">
        <v>20000</v>
      </c>
      <c r="G29" s="588">
        <v>10000</v>
      </c>
      <c r="H29" s="588"/>
      <c r="I29" s="663"/>
      <c r="J29" s="663"/>
      <c r="K29" s="663"/>
      <c r="L29" s="663"/>
      <c r="M29" s="663">
        <v>50000</v>
      </c>
      <c r="N29" s="664"/>
      <c r="O29" s="663"/>
      <c r="P29" s="663">
        <v>25000</v>
      </c>
      <c r="Q29" s="663">
        <v>50000</v>
      </c>
      <c r="R29" s="663"/>
      <c r="S29" s="663"/>
      <c r="T29" s="663">
        <v>2000</v>
      </c>
      <c r="U29" s="663">
        <v>10000</v>
      </c>
      <c r="V29" s="663"/>
      <c r="W29" s="663"/>
      <c r="X29" s="663"/>
      <c r="Y29" s="663"/>
      <c r="Z29" s="663">
        <v>25000</v>
      </c>
      <c r="AA29" s="663"/>
      <c r="AB29" s="663">
        <f t="shared" si="0"/>
        <v>192000</v>
      </c>
      <c r="AC29" s="665"/>
      <c r="AD29" s="665">
        <f>VLOOKUP(A29:A274,'[1]Xét thầu G3'!$B$4:$L$249,11,FALSE)</f>
        <v>336</v>
      </c>
      <c r="AE29" s="573">
        <f t="shared" si="1"/>
        <v>64512000</v>
      </c>
      <c r="AF29" s="573">
        <f>VLOOKUP(A29:A274,'[1]Xét thầu G3'!$B$4:$K$249,10,FALSE)</f>
        <v>192000</v>
      </c>
      <c r="AG29" s="573">
        <f t="shared" si="2"/>
        <v>0</v>
      </c>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3"/>
      <c r="BQ29" s="573"/>
      <c r="BR29" s="573"/>
      <c r="BS29" s="573"/>
      <c r="BT29" s="573"/>
      <c r="BU29" s="573"/>
      <c r="BV29" s="573"/>
      <c r="BW29" s="573"/>
      <c r="BX29" s="573"/>
      <c r="BY29" s="573"/>
      <c r="BZ29" s="573"/>
      <c r="CA29" s="573"/>
      <c r="CB29" s="573"/>
      <c r="CC29" s="573"/>
      <c r="CD29" s="573"/>
      <c r="CE29" s="573"/>
      <c r="CF29" s="573"/>
      <c r="CG29" s="573"/>
      <c r="CH29" s="573"/>
      <c r="CI29" s="573"/>
    </row>
    <row r="30" spans="1:87" s="573" customFormat="1" ht="16.5" x14ac:dyDescent="0.2">
      <c r="A30" s="588">
        <v>31</v>
      </c>
      <c r="B30" s="609" t="s">
        <v>734</v>
      </c>
      <c r="C30" s="587" t="s">
        <v>735</v>
      </c>
      <c r="D30" s="588" t="s">
        <v>110</v>
      </c>
      <c r="E30" s="588" t="s">
        <v>575</v>
      </c>
      <c r="F30" s="588"/>
      <c r="G30" s="588">
        <v>20000</v>
      </c>
      <c r="H30" s="588"/>
      <c r="I30" s="663"/>
      <c r="J30" s="663"/>
      <c r="K30" s="663">
        <v>2000</v>
      </c>
      <c r="L30" s="663">
        <v>20000</v>
      </c>
      <c r="M30" s="663"/>
      <c r="N30" s="664"/>
      <c r="O30" s="663"/>
      <c r="P30" s="663">
        <v>20000</v>
      </c>
      <c r="Q30" s="663">
        <v>5000</v>
      </c>
      <c r="R30" s="663"/>
      <c r="S30" s="663">
        <v>5000</v>
      </c>
      <c r="T30" s="663">
        <v>3000</v>
      </c>
      <c r="U30" s="663"/>
      <c r="V30" s="663"/>
      <c r="W30" s="663"/>
      <c r="X30" s="663">
        <v>6000</v>
      </c>
      <c r="Y30" s="663">
        <v>3000</v>
      </c>
      <c r="Z30" s="663">
        <v>10000</v>
      </c>
      <c r="AA30" s="591">
        <v>6000</v>
      </c>
      <c r="AB30" s="663">
        <f t="shared" si="0"/>
        <v>100000</v>
      </c>
      <c r="AC30" s="665"/>
      <c r="AD30" s="665">
        <f>VLOOKUP(A30:A275,'[1]Xét thầu G3'!$B$4:$L$249,11,FALSE)</f>
        <v>1050</v>
      </c>
      <c r="AE30" s="573">
        <f t="shared" si="1"/>
        <v>105000000</v>
      </c>
      <c r="AF30" s="573">
        <f>VLOOKUP(A30:A275,'[1]Xét thầu G3'!$B$4:$K$249,10,FALSE)</f>
        <v>100000</v>
      </c>
      <c r="AG30" s="573">
        <f t="shared" si="2"/>
        <v>0</v>
      </c>
    </row>
    <row r="31" spans="1:87" s="573" customFormat="1" ht="33" x14ac:dyDescent="0.2">
      <c r="A31" s="588">
        <v>32</v>
      </c>
      <c r="B31" s="609" t="s">
        <v>736</v>
      </c>
      <c r="C31" s="587" t="s">
        <v>134</v>
      </c>
      <c r="D31" s="588" t="s">
        <v>132</v>
      </c>
      <c r="E31" s="588" t="s">
        <v>1837</v>
      </c>
      <c r="F31" s="588">
        <v>1000</v>
      </c>
      <c r="G31" s="588">
        <v>2000</v>
      </c>
      <c r="H31" s="588"/>
      <c r="I31" s="663">
        <v>100</v>
      </c>
      <c r="J31" s="663"/>
      <c r="K31" s="663">
        <v>500</v>
      </c>
      <c r="L31" s="663">
        <v>1000</v>
      </c>
      <c r="M31" s="663"/>
      <c r="N31" s="664"/>
      <c r="O31" s="663"/>
      <c r="P31" s="663">
        <v>1500</v>
      </c>
      <c r="Q31" s="663">
        <v>3000</v>
      </c>
      <c r="R31" s="663">
        <v>20</v>
      </c>
      <c r="S31" s="663"/>
      <c r="T31" s="663">
        <v>700</v>
      </c>
      <c r="U31" s="666">
        <v>2000</v>
      </c>
      <c r="V31" s="663">
        <v>100</v>
      </c>
      <c r="W31" s="663"/>
      <c r="X31" s="663">
        <v>50</v>
      </c>
      <c r="Y31" s="663">
        <v>50</v>
      </c>
      <c r="Z31" s="663">
        <v>1500</v>
      </c>
      <c r="AA31" s="591">
        <v>1000</v>
      </c>
      <c r="AB31" s="663">
        <f t="shared" si="0"/>
        <v>14520</v>
      </c>
      <c r="AC31" s="665"/>
      <c r="AD31" s="665">
        <f>VLOOKUP(A31:A276,'[1]Xét thầu G3'!$B$4:$L$249,11,FALSE)</f>
        <v>4158</v>
      </c>
      <c r="AE31" s="573">
        <f t="shared" si="1"/>
        <v>60374160</v>
      </c>
      <c r="AF31" s="573">
        <f>VLOOKUP(A31:A276,'[1]Xét thầu G3'!$B$4:$K$249,10,FALSE)</f>
        <v>14520</v>
      </c>
      <c r="AG31" s="573">
        <f t="shared" si="2"/>
        <v>0</v>
      </c>
    </row>
    <row r="32" spans="1:87" s="573" customFormat="1" ht="16.5" x14ac:dyDescent="0.2">
      <c r="A32" s="588">
        <v>33</v>
      </c>
      <c r="B32" s="609" t="s">
        <v>737</v>
      </c>
      <c r="C32" s="587" t="s">
        <v>144</v>
      </c>
      <c r="D32" s="588" t="s">
        <v>108</v>
      </c>
      <c r="E32" s="588" t="s">
        <v>584</v>
      </c>
      <c r="F32" s="588">
        <v>600</v>
      </c>
      <c r="G32" s="588">
        <v>1000</v>
      </c>
      <c r="H32" s="588"/>
      <c r="I32" s="663"/>
      <c r="J32" s="663">
        <v>50</v>
      </c>
      <c r="K32" s="663">
        <v>200</v>
      </c>
      <c r="L32" s="663"/>
      <c r="M32" s="663">
        <v>500</v>
      </c>
      <c r="N32" s="664">
        <v>40</v>
      </c>
      <c r="O32" s="663"/>
      <c r="P32" s="663">
        <v>200</v>
      </c>
      <c r="Q32" s="663">
        <v>200</v>
      </c>
      <c r="R32" s="663">
        <v>30</v>
      </c>
      <c r="S32" s="663">
        <v>3000</v>
      </c>
      <c r="T32" s="663">
        <v>500</v>
      </c>
      <c r="U32" s="666">
        <v>700</v>
      </c>
      <c r="V32" s="663">
        <v>150</v>
      </c>
      <c r="W32" s="663"/>
      <c r="X32" s="663"/>
      <c r="Y32" s="663"/>
      <c r="Z32" s="663">
        <v>500</v>
      </c>
      <c r="AA32" s="591">
        <v>300</v>
      </c>
      <c r="AB32" s="663">
        <f t="shared" si="0"/>
        <v>7970</v>
      </c>
      <c r="AC32" s="665"/>
      <c r="AD32" s="665">
        <f>VLOOKUP(A32:A277,'[1]Xét thầu G3'!$B$4:$L$249,11,FALSE)</f>
        <v>1827</v>
      </c>
      <c r="AE32" s="573">
        <f t="shared" si="1"/>
        <v>14561190</v>
      </c>
      <c r="AF32" s="573">
        <f>VLOOKUP(A32:A277,'[1]Xét thầu G3'!$B$4:$K$249,10,FALSE)</f>
        <v>7970</v>
      </c>
      <c r="AG32" s="573">
        <f t="shared" si="2"/>
        <v>0</v>
      </c>
    </row>
    <row r="33" spans="1:87" s="573" customFormat="1" ht="16.5" x14ac:dyDescent="0.2">
      <c r="A33" s="588">
        <v>34</v>
      </c>
      <c r="B33" s="609" t="s">
        <v>739</v>
      </c>
      <c r="C33" s="587" t="s">
        <v>559</v>
      </c>
      <c r="D33" s="588" t="s">
        <v>110</v>
      </c>
      <c r="E33" s="588" t="s">
        <v>591</v>
      </c>
      <c r="F33" s="588"/>
      <c r="G33" s="588">
        <v>150000</v>
      </c>
      <c r="H33" s="588"/>
      <c r="I33" s="663"/>
      <c r="J33" s="663">
        <v>10000</v>
      </c>
      <c r="K33" s="663"/>
      <c r="L33" s="663"/>
      <c r="M33" s="663"/>
      <c r="N33" s="664"/>
      <c r="O33" s="663"/>
      <c r="P33" s="663">
        <v>200000</v>
      </c>
      <c r="Q33" s="663">
        <v>70000</v>
      </c>
      <c r="R33" s="663"/>
      <c r="S33" s="663"/>
      <c r="T33" s="663"/>
      <c r="U33" s="663"/>
      <c r="V33" s="663">
        <v>10000</v>
      </c>
      <c r="W33" s="663"/>
      <c r="X33" s="663"/>
      <c r="Y33" s="663"/>
      <c r="Z33" s="663">
        <v>60000</v>
      </c>
      <c r="AA33" s="591">
        <v>60000</v>
      </c>
      <c r="AB33" s="663">
        <f t="shared" si="0"/>
        <v>560000</v>
      </c>
      <c r="AC33" s="665"/>
      <c r="AD33" s="665">
        <f>VLOOKUP(A33:A278,'[1]Xét thầu G3'!$B$4:$L$249,11,FALSE)</f>
        <v>77</v>
      </c>
      <c r="AE33" s="573">
        <f t="shared" si="1"/>
        <v>43120000</v>
      </c>
      <c r="AF33" s="573">
        <f>VLOOKUP(A33:A278,'[1]Xét thầu G3'!$B$4:$K$249,10,FALSE)</f>
        <v>560000</v>
      </c>
      <c r="AG33" s="573">
        <f t="shared" si="2"/>
        <v>0</v>
      </c>
    </row>
    <row r="34" spans="1:87" s="573" customFormat="1" ht="33" x14ac:dyDescent="0.2">
      <c r="A34" s="588">
        <v>35</v>
      </c>
      <c r="B34" s="609" t="s">
        <v>275</v>
      </c>
      <c r="C34" s="587" t="s">
        <v>556</v>
      </c>
      <c r="D34" s="588" t="s">
        <v>110</v>
      </c>
      <c r="E34" s="588" t="s">
        <v>575</v>
      </c>
      <c r="F34" s="588"/>
      <c r="G34" s="588">
        <v>100000</v>
      </c>
      <c r="H34" s="588"/>
      <c r="I34" s="663"/>
      <c r="J34" s="663"/>
      <c r="K34" s="663"/>
      <c r="L34" s="663"/>
      <c r="M34" s="663">
        <v>40000</v>
      </c>
      <c r="N34" s="664"/>
      <c r="O34" s="663">
        <v>10000</v>
      </c>
      <c r="P34" s="663"/>
      <c r="Q34" s="663"/>
      <c r="R34" s="663"/>
      <c r="S34" s="663"/>
      <c r="T34" s="663"/>
      <c r="U34" s="663"/>
      <c r="V34" s="663"/>
      <c r="W34" s="663"/>
      <c r="X34" s="663"/>
      <c r="Y34" s="663"/>
      <c r="Z34" s="663">
        <v>100000</v>
      </c>
      <c r="AA34" s="663"/>
      <c r="AB34" s="663">
        <f t="shared" si="0"/>
        <v>250000</v>
      </c>
      <c r="AC34" s="665"/>
      <c r="AD34" s="665">
        <f>VLOOKUP(A34:A279,'[1]Xét thầu G3'!$B$4:$L$249,11,FALSE)</f>
        <v>118</v>
      </c>
      <c r="AE34" s="573">
        <f t="shared" si="1"/>
        <v>29500000</v>
      </c>
      <c r="AF34" s="573">
        <f>VLOOKUP(A34:A279,'[1]Xét thầu G3'!$B$4:$K$249,10,FALSE)</f>
        <v>250000</v>
      </c>
      <c r="AG34" s="573">
        <f t="shared" si="2"/>
        <v>0</v>
      </c>
    </row>
    <row r="35" spans="1:87" s="573" customFormat="1" ht="33" x14ac:dyDescent="0.2">
      <c r="A35" s="588">
        <v>36</v>
      </c>
      <c r="B35" s="609" t="s">
        <v>275</v>
      </c>
      <c r="C35" s="587" t="s">
        <v>556</v>
      </c>
      <c r="D35" s="588" t="s">
        <v>110</v>
      </c>
      <c r="E35" s="588" t="s">
        <v>895</v>
      </c>
      <c r="F35" s="588">
        <v>40000</v>
      </c>
      <c r="G35" s="588"/>
      <c r="H35" s="588"/>
      <c r="I35" s="663"/>
      <c r="J35" s="663"/>
      <c r="K35" s="663"/>
      <c r="L35" s="663"/>
      <c r="M35" s="663">
        <v>130000</v>
      </c>
      <c r="N35" s="664"/>
      <c r="O35" s="663"/>
      <c r="P35" s="663">
        <v>40000</v>
      </c>
      <c r="Q35" s="663"/>
      <c r="R35" s="663"/>
      <c r="S35" s="663"/>
      <c r="T35" s="663">
        <v>20000</v>
      </c>
      <c r="U35" s="663"/>
      <c r="V35" s="663">
        <v>10000</v>
      </c>
      <c r="W35" s="663"/>
      <c r="X35" s="663"/>
      <c r="Y35" s="663"/>
      <c r="Z35" s="663"/>
      <c r="AA35" s="663"/>
      <c r="AB35" s="663">
        <f t="shared" si="0"/>
        <v>240000</v>
      </c>
      <c r="AC35" s="665"/>
      <c r="AD35" s="665">
        <f>VLOOKUP(A35:A280,'[1]Xét thầu G3'!$B$4:$L$249,11,FALSE)</f>
        <v>1250</v>
      </c>
      <c r="AE35" s="573">
        <f t="shared" si="1"/>
        <v>300000000</v>
      </c>
      <c r="AF35" s="573">
        <f>VLOOKUP(A35:A280,'[1]Xét thầu G3'!$B$4:$K$249,10,FALSE)</f>
        <v>240000</v>
      </c>
      <c r="AG35" s="573">
        <f t="shared" si="2"/>
        <v>0</v>
      </c>
    </row>
    <row r="36" spans="1:87" s="573" customFormat="1" ht="33" x14ac:dyDescent="0.2">
      <c r="A36" s="588">
        <v>37</v>
      </c>
      <c r="B36" s="609" t="s">
        <v>275</v>
      </c>
      <c r="C36" s="587" t="s">
        <v>276</v>
      </c>
      <c r="D36" s="588" t="s">
        <v>123</v>
      </c>
      <c r="E36" s="588" t="s">
        <v>582</v>
      </c>
      <c r="F36" s="588"/>
      <c r="G36" s="588"/>
      <c r="H36" s="588"/>
      <c r="I36" s="663"/>
      <c r="J36" s="663"/>
      <c r="K36" s="663"/>
      <c r="L36" s="663"/>
      <c r="M36" s="663">
        <v>400</v>
      </c>
      <c r="N36" s="664"/>
      <c r="O36" s="663"/>
      <c r="P36" s="663"/>
      <c r="Q36" s="663"/>
      <c r="R36" s="663"/>
      <c r="S36" s="663"/>
      <c r="T36" s="663"/>
      <c r="U36" s="663"/>
      <c r="V36" s="663"/>
      <c r="W36" s="663"/>
      <c r="X36" s="663"/>
      <c r="Y36" s="663"/>
      <c r="Z36" s="663"/>
      <c r="AA36" s="663"/>
      <c r="AB36" s="663">
        <f t="shared" si="0"/>
        <v>400</v>
      </c>
      <c r="AC36" s="665"/>
      <c r="AD36" s="665">
        <f>VLOOKUP(A36:A281,'[1]Xét thầu G3'!$B$4:$L$249,11,FALSE)</f>
        <v>4200</v>
      </c>
      <c r="AE36" s="573">
        <f t="shared" si="1"/>
        <v>1680000</v>
      </c>
      <c r="AF36" s="573">
        <f>VLOOKUP(A36:A281,'[1]Xét thầu G3'!$B$4:$K$249,10,FALSE)</f>
        <v>400</v>
      </c>
      <c r="AG36" s="573">
        <f t="shared" si="2"/>
        <v>0</v>
      </c>
    </row>
    <row r="37" spans="1:87" s="573" customFormat="1" ht="33" x14ac:dyDescent="0.2">
      <c r="A37" s="588">
        <v>38</v>
      </c>
      <c r="B37" s="609" t="s">
        <v>277</v>
      </c>
      <c r="C37" s="587" t="s">
        <v>278</v>
      </c>
      <c r="D37" s="588" t="s">
        <v>115</v>
      </c>
      <c r="E37" s="588" t="s">
        <v>1838</v>
      </c>
      <c r="F37" s="588">
        <v>70000</v>
      </c>
      <c r="G37" s="588">
        <v>150000</v>
      </c>
      <c r="H37" s="588"/>
      <c r="I37" s="663"/>
      <c r="J37" s="663">
        <v>1000</v>
      </c>
      <c r="K37" s="663">
        <v>35000</v>
      </c>
      <c r="L37" s="663"/>
      <c r="M37" s="663">
        <v>100000</v>
      </c>
      <c r="N37" s="664"/>
      <c r="O37" s="663"/>
      <c r="P37" s="663">
        <v>100000</v>
      </c>
      <c r="Q37" s="663"/>
      <c r="R37" s="663"/>
      <c r="S37" s="663"/>
      <c r="T37" s="663"/>
      <c r="U37" s="663"/>
      <c r="V37" s="663"/>
      <c r="W37" s="663"/>
      <c r="X37" s="663"/>
      <c r="Y37" s="663"/>
      <c r="Z37" s="663">
        <v>100000</v>
      </c>
      <c r="AA37" s="663">
        <v>50000</v>
      </c>
      <c r="AB37" s="663">
        <f t="shared" si="0"/>
        <v>606000</v>
      </c>
      <c r="AC37" s="665"/>
      <c r="AD37" s="665">
        <f>VLOOKUP(A37:A282,'[1]Xét thầu G3'!$B$4:$L$249,11,FALSE)</f>
        <v>1050</v>
      </c>
      <c r="AE37" s="573">
        <f t="shared" si="1"/>
        <v>636300000</v>
      </c>
      <c r="AF37" s="573">
        <f>VLOOKUP(A37:A282,'[1]Xét thầu G3'!$B$4:$K$249,10,FALSE)</f>
        <v>606000</v>
      </c>
      <c r="AG37" s="573">
        <f t="shared" si="2"/>
        <v>0</v>
      </c>
    </row>
    <row r="38" spans="1:87" s="573" customFormat="1" ht="16.5" x14ac:dyDescent="0.2">
      <c r="A38" s="588">
        <v>39</v>
      </c>
      <c r="B38" s="609" t="s">
        <v>279</v>
      </c>
      <c r="C38" s="587" t="s">
        <v>158</v>
      </c>
      <c r="D38" s="588" t="s">
        <v>110</v>
      </c>
      <c r="E38" s="588" t="s">
        <v>575</v>
      </c>
      <c r="F38" s="588"/>
      <c r="G38" s="588"/>
      <c r="H38" s="588"/>
      <c r="I38" s="663"/>
      <c r="J38" s="663"/>
      <c r="K38" s="663"/>
      <c r="L38" s="663"/>
      <c r="M38" s="663"/>
      <c r="N38" s="664"/>
      <c r="O38" s="663"/>
      <c r="P38" s="663"/>
      <c r="Q38" s="663"/>
      <c r="R38" s="663"/>
      <c r="S38" s="663">
        <v>30</v>
      </c>
      <c r="T38" s="663"/>
      <c r="U38" s="663"/>
      <c r="V38" s="663"/>
      <c r="W38" s="663"/>
      <c r="X38" s="663"/>
      <c r="Y38" s="663"/>
      <c r="Z38" s="663">
        <v>40000</v>
      </c>
      <c r="AA38" s="663"/>
      <c r="AB38" s="663">
        <f t="shared" si="0"/>
        <v>40030</v>
      </c>
      <c r="AC38" s="665"/>
      <c r="AD38" s="665">
        <f>VLOOKUP(A38:A283,'[1]Xét thầu G3'!$B$4:$L$249,11,FALSE)</f>
        <v>126</v>
      </c>
      <c r="AE38" s="573">
        <f t="shared" si="1"/>
        <v>5043780</v>
      </c>
      <c r="AF38" s="573">
        <f>VLOOKUP(A38:A283,'[1]Xét thầu G3'!$B$4:$K$249,10,FALSE)</f>
        <v>40030</v>
      </c>
      <c r="AG38" s="573">
        <f t="shared" si="2"/>
        <v>0</v>
      </c>
    </row>
    <row r="39" spans="1:87" s="573" customFormat="1" ht="16.5" x14ac:dyDescent="0.2">
      <c r="A39" s="588">
        <v>40</v>
      </c>
      <c r="B39" s="600" t="s">
        <v>279</v>
      </c>
      <c r="C39" s="587" t="s">
        <v>958</v>
      </c>
      <c r="D39" s="670" t="s">
        <v>110</v>
      </c>
      <c r="E39" s="588" t="s">
        <v>575</v>
      </c>
      <c r="F39" s="588"/>
      <c r="G39" s="588"/>
      <c r="H39" s="588"/>
      <c r="I39" s="663"/>
      <c r="J39" s="663"/>
      <c r="K39" s="663">
        <v>10000</v>
      </c>
      <c r="L39" s="663"/>
      <c r="M39" s="663"/>
      <c r="N39" s="664"/>
      <c r="O39" s="663"/>
      <c r="P39" s="663"/>
      <c r="Q39" s="663">
        <v>15000</v>
      </c>
      <c r="R39" s="663"/>
      <c r="S39" s="663"/>
      <c r="T39" s="663"/>
      <c r="U39" s="663"/>
      <c r="V39" s="663"/>
      <c r="W39" s="663"/>
      <c r="X39" s="663"/>
      <c r="Y39" s="663"/>
      <c r="Z39" s="663"/>
      <c r="AA39" s="663"/>
      <c r="AB39" s="663">
        <f t="shared" si="0"/>
        <v>25000</v>
      </c>
      <c r="AC39" s="665"/>
      <c r="AD39" s="665">
        <f>VLOOKUP(A39:A284,'[1]Xét thầu G3'!$B$4:$L$249,11,FALSE)</f>
        <v>1250</v>
      </c>
      <c r="AE39" s="573">
        <f t="shared" si="1"/>
        <v>31250000</v>
      </c>
      <c r="AF39" s="573">
        <f>VLOOKUP(A39:A284,'[1]Xét thầu G3'!$B$4:$K$249,10,FALSE)</f>
        <v>25000</v>
      </c>
      <c r="AG39" s="573">
        <f t="shared" si="2"/>
        <v>0</v>
      </c>
    </row>
    <row r="40" spans="1:87" s="573" customFormat="1" ht="33" x14ac:dyDescent="0.2">
      <c r="A40" s="588">
        <v>41</v>
      </c>
      <c r="B40" s="609" t="s">
        <v>919</v>
      </c>
      <c r="C40" s="587" t="s">
        <v>484</v>
      </c>
      <c r="D40" s="588" t="s">
        <v>110</v>
      </c>
      <c r="E40" s="588" t="s">
        <v>575</v>
      </c>
      <c r="F40" s="588"/>
      <c r="G40" s="588"/>
      <c r="H40" s="588"/>
      <c r="I40" s="663"/>
      <c r="J40" s="663">
        <v>500</v>
      </c>
      <c r="K40" s="663"/>
      <c r="L40" s="663"/>
      <c r="M40" s="663"/>
      <c r="N40" s="664"/>
      <c r="O40" s="663"/>
      <c r="P40" s="663"/>
      <c r="Q40" s="663"/>
      <c r="R40" s="663"/>
      <c r="S40" s="663"/>
      <c r="T40" s="663"/>
      <c r="U40" s="663"/>
      <c r="V40" s="663"/>
      <c r="W40" s="663"/>
      <c r="X40" s="663">
        <v>10000</v>
      </c>
      <c r="Y40" s="663"/>
      <c r="Z40" s="663"/>
      <c r="AA40" s="663"/>
      <c r="AB40" s="663">
        <f t="shared" si="0"/>
        <v>10500</v>
      </c>
      <c r="AC40" s="665"/>
      <c r="AD40" s="665">
        <f>VLOOKUP(A40:A285,'[1]Xét thầu G3'!$B$4:$L$249,11,FALSE)</f>
        <v>840</v>
      </c>
      <c r="AE40" s="573">
        <f t="shared" si="1"/>
        <v>8820000</v>
      </c>
      <c r="AF40" s="573">
        <f>VLOOKUP(A40:A285,'[1]Xét thầu G3'!$B$4:$K$249,10,FALSE)</f>
        <v>10500</v>
      </c>
      <c r="AG40" s="573">
        <f t="shared" si="2"/>
        <v>0</v>
      </c>
    </row>
    <row r="41" spans="1:87" s="573" customFormat="1" ht="16.5" x14ac:dyDescent="0.2">
      <c r="A41" s="588">
        <v>42</v>
      </c>
      <c r="B41" s="609" t="s">
        <v>280</v>
      </c>
      <c r="C41" s="587" t="s">
        <v>170</v>
      </c>
      <c r="D41" s="588" t="s">
        <v>110</v>
      </c>
      <c r="E41" s="588" t="s">
        <v>575</v>
      </c>
      <c r="F41" s="588"/>
      <c r="G41" s="588">
        <v>15000</v>
      </c>
      <c r="H41" s="588"/>
      <c r="I41" s="663"/>
      <c r="J41" s="663"/>
      <c r="K41" s="663"/>
      <c r="L41" s="663"/>
      <c r="M41" s="663"/>
      <c r="N41" s="664"/>
      <c r="O41" s="663"/>
      <c r="P41" s="663"/>
      <c r="Q41" s="663"/>
      <c r="R41" s="663"/>
      <c r="S41" s="663"/>
      <c r="T41" s="663"/>
      <c r="U41" s="663"/>
      <c r="V41" s="663"/>
      <c r="W41" s="663"/>
      <c r="X41" s="663">
        <v>10000</v>
      </c>
      <c r="Y41" s="663"/>
      <c r="Z41" s="663"/>
      <c r="AA41" s="663"/>
      <c r="AB41" s="663">
        <f t="shared" si="0"/>
        <v>25000</v>
      </c>
      <c r="AC41" s="665"/>
      <c r="AD41" s="665">
        <f>VLOOKUP(A41:A286,'[1]Xét thầu G3'!$B$4:$L$249,11,FALSE)</f>
        <v>130</v>
      </c>
      <c r="AE41" s="573">
        <f t="shared" si="1"/>
        <v>3250000</v>
      </c>
      <c r="AF41" s="573">
        <f>VLOOKUP(A41:A286,'[1]Xét thầu G3'!$B$4:$K$249,10,FALSE)</f>
        <v>25000</v>
      </c>
      <c r="AG41" s="573">
        <f t="shared" si="2"/>
        <v>0</v>
      </c>
    </row>
    <row r="42" spans="1:87" s="573" customFormat="1" ht="16.5" x14ac:dyDescent="0.2">
      <c r="A42" s="588">
        <v>43</v>
      </c>
      <c r="B42" s="609" t="s">
        <v>280</v>
      </c>
      <c r="C42" s="587" t="s">
        <v>281</v>
      </c>
      <c r="D42" s="588" t="s">
        <v>105</v>
      </c>
      <c r="E42" s="588" t="s">
        <v>282</v>
      </c>
      <c r="F42" s="588"/>
      <c r="G42" s="588">
        <v>1000</v>
      </c>
      <c r="H42" s="588"/>
      <c r="I42" s="663"/>
      <c r="J42" s="663"/>
      <c r="K42" s="663"/>
      <c r="L42" s="663"/>
      <c r="M42" s="663"/>
      <c r="N42" s="664"/>
      <c r="O42" s="663"/>
      <c r="P42" s="663"/>
      <c r="Q42" s="663"/>
      <c r="R42" s="663"/>
      <c r="S42" s="663"/>
      <c r="T42" s="663">
        <v>1000</v>
      </c>
      <c r="U42" s="663"/>
      <c r="V42" s="663"/>
      <c r="W42" s="663"/>
      <c r="X42" s="663"/>
      <c r="Y42" s="663"/>
      <c r="Z42" s="663"/>
      <c r="AA42" s="663"/>
      <c r="AB42" s="663">
        <f t="shared" si="0"/>
        <v>2000</v>
      </c>
      <c r="AC42" s="665"/>
      <c r="AD42" s="665">
        <f>VLOOKUP(A42:A287,'[1]Xét thầu G3'!$B$4:$L$249,11,FALSE)</f>
        <v>16800</v>
      </c>
      <c r="AE42" s="573">
        <f t="shared" si="1"/>
        <v>33600000</v>
      </c>
      <c r="AF42" s="573">
        <f>VLOOKUP(A42:A287,'[1]Xét thầu G3'!$B$4:$K$249,10,FALSE)</f>
        <v>2000</v>
      </c>
      <c r="AG42" s="573">
        <f t="shared" si="2"/>
        <v>0</v>
      </c>
    </row>
    <row r="43" spans="1:87" s="573" customFormat="1" ht="16.5" x14ac:dyDescent="0.2">
      <c r="A43" s="588">
        <v>45</v>
      </c>
      <c r="B43" s="586" t="s">
        <v>283</v>
      </c>
      <c r="C43" s="587" t="s">
        <v>126</v>
      </c>
      <c r="D43" s="585" t="s">
        <v>110</v>
      </c>
      <c r="E43" s="588" t="s">
        <v>577</v>
      </c>
      <c r="F43" s="588"/>
      <c r="G43" s="588"/>
      <c r="H43" s="588"/>
      <c r="I43" s="663"/>
      <c r="J43" s="663"/>
      <c r="K43" s="663"/>
      <c r="L43" s="663"/>
      <c r="M43" s="663"/>
      <c r="N43" s="664"/>
      <c r="O43" s="663"/>
      <c r="P43" s="663"/>
      <c r="Q43" s="663">
        <v>5000</v>
      </c>
      <c r="R43" s="663"/>
      <c r="S43" s="663"/>
      <c r="T43" s="663">
        <v>1000</v>
      </c>
      <c r="U43" s="666">
        <v>10000</v>
      </c>
      <c r="V43" s="663"/>
      <c r="W43" s="663">
        <v>500000</v>
      </c>
      <c r="X43" s="663"/>
      <c r="Y43" s="663"/>
      <c r="Z43" s="663"/>
      <c r="AA43" s="591">
        <v>20000</v>
      </c>
      <c r="AB43" s="663">
        <f t="shared" si="0"/>
        <v>536000</v>
      </c>
      <c r="AC43" s="665"/>
      <c r="AD43" s="665">
        <f>VLOOKUP(A43:A288,'[1]Xét thầu G3'!$B$4:$L$249,11,FALSE)</f>
        <v>150</v>
      </c>
      <c r="AE43" s="573">
        <f t="shared" si="1"/>
        <v>80400000</v>
      </c>
      <c r="AF43" s="573">
        <f>VLOOKUP(A43:A288,'[1]Xét thầu G3'!$B$4:$K$249,10,FALSE)</f>
        <v>536000</v>
      </c>
      <c r="AG43" s="573">
        <f t="shared" si="2"/>
        <v>0</v>
      </c>
    </row>
    <row r="44" spans="1:87" s="768" customFormat="1" ht="16.5" x14ac:dyDescent="0.2">
      <c r="A44" s="588">
        <v>46</v>
      </c>
      <c r="B44" s="605" t="s">
        <v>1722</v>
      </c>
      <c r="C44" s="606" t="s">
        <v>119</v>
      </c>
      <c r="D44" s="585" t="s">
        <v>110</v>
      </c>
      <c r="E44" s="588" t="s">
        <v>575</v>
      </c>
      <c r="F44" s="588">
        <v>20000</v>
      </c>
      <c r="G44" s="588"/>
      <c r="H44" s="588"/>
      <c r="I44" s="671"/>
      <c r="J44" s="663"/>
      <c r="K44" s="672">
        <v>20000</v>
      </c>
      <c r="L44" s="672"/>
      <c r="M44" s="671">
        <v>200000</v>
      </c>
      <c r="N44" s="664"/>
      <c r="O44" s="671"/>
      <c r="P44" s="671"/>
      <c r="Q44" s="673">
        <v>100000</v>
      </c>
      <c r="R44" s="671"/>
      <c r="S44" s="671"/>
      <c r="T44" s="671"/>
      <c r="U44" s="671"/>
      <c r="V44" s="671"/>
      <c r="W44" s="671"/>
      <c r="X44" s="671"/>
      <c r="Y44" s="671"/>
      <c r="Z44" s="673">
        <v>50000</v>
      </c>
      <c r="AA44" s="671"/>
      <c r="AB44" s="663">
        <f t="shared" si="0"/>
        <v>390000</v>
      </c>
      <c r="AC44" s="665"/>
      <c r="AD44" s="665">
        <f>VLOOKUP(A44:A289,'[1]Xét thầu G3'!$B$4:$L$249,11,FALSE)</f>
        <v>448</v>
      </c>
      <c r="AE44" s="573">
        <f t="shared" si="1"/>
        <v>174720000</v>
      </c>
      <c r="AF44" s="573">
        <f>VLOOKUP(A44:A289,'[1]Xét thầu G3'!$B$4:$K$249,10,FALSE)</f>
        <v>390000</v>
      </c>
      <c r="AG44" s="573">
        <f t="shared" si="2"/>
        <v>0</v>
      </c>
      <c r="AH44" s="573"/>
      <c r="AI44" s="573"/>
      <c r="AJ44" s="573"/>
      <c r="AK44" s="573"/>
      <c r="AL44" s="573"/>
      <c r="AM44" s="573"/>
      <c r="AN44" s="573"/>
      <c r="AO44" s="573"/>
      <c r="AP44" s="573"/>
      <c r="AQ44" s="573"/>
      <c r="AR44" s="573"/>
      <c r="AS44" s="573"/>
      <c r="AT44" s="573"/>
      <c r="AU44" s="573"/>
      <c r="AV44" s="573"/>
      <c r="AW44" s="573"/>
      <c r="AX44" s="573"/>
      <c r="AY44" s="573"/>
      <c r="AZ44" s="573"/>
      <c r="BA44" s="573"/>
      <c r="BB44" s="573"/>
      <c r="BC44" s="573"/>
      <c r="BD44" s="573"/>
      <c r="BE44" s="573"/>
      <c r="BF44" s="573"/>
      <c r="BG44" s="573"/>
      <c r="BH44" s="573"/>
      <c r="BI44" s="573"/>
      <c r="BJ44" s="573"/>
      <c r="BK44" s="573"/>
      <c r="BL44" s="573"/>
      <c r="BM44" s="573"/>
      <c r="BN44" s="573"/>
      <c r="BO44" s="573"/>
      <c r="BP44" s="573"/>
      <c r="BQ44" s="573"/>
      <c r="BR44" s="573"/>
      <c r="BS44" s="573"/>
      <c r="BT44" s="573"/>
      <c r="BU44" s="573"/>
      <c r="BV44" s="573"/>
      <c r="BW44" s="573"/>
      <c r="BX44" s="573"/>
      <c r="BY44" s="573"/>
      <c r="BZ44" s="573"/>
      <c r="CA44" s="573"/>
      <c r="CB44" s="573"/>
      <c r="CC44" s="573"/>
      <c r="CD44" s="573"/>
      <c r="CE44" s="573"/>
      <c r="CF44" s="573"/>
      <c r="CG44" s="573"/>
      <c r="CH44" s="573"/>
      <c r="CI44" s="573"/>
    </row>
    <row r="45" spans="1:87" s="573" customFormat="1" ht="33" x14ac:dyDescent="0.2">
      <c r="A45" s="588">
        <v>47</v>
      </c>
      <c r="B45" s="609" t="s">
        <v>1255</v>
      </c>
      <c r="C45" s="587" t="s">
        <v>486</v>
      </c>
      <c r="D45" s="588" t="s">
        <v>110</v>
      </c>
      <c r="E45" s="588" t="s">
        <v>575</v>
      </c>
      <c r="F45" s="588">
        <v>20000</v>
      </c>
      <c r="G45" s="588">
        <v>5000</v>
      </c>
      <c r="H45" s="588"/>
      <c r="I45" s="663"/>
      <c r="J45" s="663"/>
      <c r="K45" s="663">
        <v>20000</v>
      </c>
      <c r="L45" s="663"/>
      <c r="M45" s="663"/>
      <c r="N45" s="664"/>
      <c r="O45" s="663"/>
      <c r="P45" s="663"/>
      <c r="Q45" s="663">
        <v>3000</v>
      </c>
      <c r="R45" s="663"/>
      <c r="S45" s="663"/>
      <c r="T45" s="663"/>
      <c r="U45" s="666">
        <v>50000</v>
      </c>
      <c r="V45" s="663"/>
      <c r="W45" s="663"/>
      <c r="X45" s="663"/>
      <c r="Y45" s="663"/>
      <c r="Z45" s="663"/>
      <c r="AA45" s="591">
        <v>5000</v>
      </c>
      <c r="AB45" s="663">
        <f t="shared" si="0"/>
        <v>103000</v>
      </c>
      <c r="AC45" s="665"/>
      <c r="AD45" s="665">
        <f>VLOOKUP(A45:A290,'[1]Xét thầu G3'!$B$4:$L$249,11,FALSE)</f>
        <v>3150</v>
      </c>
      <c r="AE45" s="573">
        <f t="shared" si="1"/>
        <v>324450000</v>
      </c>
      <c r="AF45" s="573">
        <f>VLOOKUP(A45:A290,'[1]Xét thầu G3'!$B$4:$K$249,10,FALSE)</f>
        <v>103000</v>
      </c>
      <c r="AG45" s="573">
        <f t="shared" si="2"/>
        <v>0</v>
      </c>
    </row>
    <row r="46" spans="1:87" s="573" customFormat="1" ht="33" x14ac:dyDescent="0.2">
      <c r="A46" s="588">
        <v>48</v>
      </c>
      <c r="B46" s="609" t="s">
        <v>920</v>
      </c>
      <c r="C46" s="587" t="s">
        <v>930</v>
      </c>
      <c r="D46" s="588" t="s">
        <v>115</v>
      </c>
      <c r="E46" s="588" t="s">
        <v>588</v>
      </c>
      <c r="F46" s="588"/>
      <c r="G46" s="588"/>
      <c r="H46" s="588"/>
      <c r="I46" s="663"/>
      <c r="J46" s="663"/>
      <c r="K46" s="663"/>
      <c r="L46" s="663"/>
      <c r="M46" s="663"/>
      <c r="N46" s="664"/>
      <c r="O46" s="663"/>
      <c r="P46" s="663"/>
      <c r="Q46" s="663"/>
      <c r="R46" s="663"/>
      <c r="S46" s="663"/>
      <c r="T46" s="663"/>
      <c r="U46" s="666">
        <v>60000</v>
      </c>
      <c r="V46" s="663"/>
      <c r="W46" s="663"/>
      <c r="X46" s="663"/>
      <c r="Y46" s="663"/>
      <c r="Z46" s="663">
        <v>40000</v>
      </c>
      <c r="AA46" s="663"/>
      <c r="AB46" s="663">
        <f t="shared" si="0"/>
        <v>100000</v>
      </c>
      <c r="AC46" s="665"/>
      <c r="AD46" s="665">
        <f>VLOOKUP(A46:A291,'[1]Xét thầu G3'!$B$4:$L$249,11,FALSE)</f>
        <v>1717</v>
      </c>
      <c r="AE46" s="573">
        <f t="shared" si="1"/>
        <v>171700000</v>
      </c>
      <c r="AF46" s="573">
        <f>VLOOKUP(A46:A291,'[1]Xét thầu G3'!$B$4:$K$249,10,FALSE)</f>
        <v>100000</v>
      </c>
      <c r="AG46" s="573">
        <f t="shared" si="2"/>
        <v>0</v>
      </c>
    </row>
    <row r="47" spans="1:87" s="768" customFormat="1" ht="16.5" x14ac:dyDescent="0.2">
      <c r="A47" s="588">
        <v>49</v>
      </c>
      <c r="B47" s="609" t="s">
        <v>740</v>
      </c>
      <c r="C47" s="587" t="s">
        <v>118</v>
      </c>
      <c r="D47" s="588" t="s">
        <v>115</v>
      </c>
      <c r="E47" s="588" t="s">
        <v>886</v>
      </c>
      <c r="F47" s="588">
        <v>50000</v>
      </c>
      <c r="G47" s="588"/>
      <c r="H47" s="588"/>
      <c r="I47" s="663"/>
      <c r="J47" s="663"/>
      <c r="K47" s="663"/>
      <c r="L47" s="663"/>
      <c r="M47" s="663">
        <v>50000</v>
      </c>
      <c r="N47" s="664"/>
      <c r="O47" s="663">
        <v>3000</v>
      </c>
      <c r="P47" s="663"/>
      <c r="Q47" s="663">
        <v>10000</v>
      </c>
      <c r="R47" s="663"/>
      <c r="S47" s="663"/>
      <c r="T47" s="663"/>
      <c r="U47" s="663"/>
      <c r="V47" s="663"/>
      <c r="W47" s="663"/>
      <c r="X47" s="663"/>
      <c r="Y47" s="663"/>
      <c r="Z47" s="663">
        <v>60000</v>
      </c>
      <c r="AA47" s="663"/>
      <c r="AB47" s="663">
        <f t="shared" si="0"/>
        <v>173000</v>
      </c>
      <c r="AC47" s="665"/>
      <c r="AD47" s="665">
        <f>VLOOKUP(A47:A292,'[1]Xét thầu G3'!$B$4:$L$249,11,FALSE)</f>
        <v>525</v>
      </c>
      <c r="AE47" s="573">
        <f t="shared" si="1"/>
        <v>90825000</v>
      </c>
      <c r="AF47" s="573">
        <f>VLOOKUP(A47:A292,'[1]Xét thầu G3'!$B$4:$K$249,10,FALSE)</f>
        <v>173000</v>
      </c>
      <c r="AG47" s="573">
        <f t="shared" si="2"/>
        <v>0</v>
      </c>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C47" s="573"/>
      <c r="CD47" s="573"/>
      <c r="CE47" s="573"/>
      <c r="CF47" s="573"/>
      <c r="CG47" s="573"/>
      <c r="CH47" s="573"/>
      <c r="CI47" s="573"/>
    </row>
    <row r="48" spans="1:87" s="573" customFormat="1" ht="16.5" x14ac:dyDescent="0.2">
      <c r="A48" s="588">
        <v>50</v>
      </c>
      <c r="B48" s="609" t="s">
        <v>741</v>
      </c>
      <c r="C48" s="587" t="s">
        <v>119</v>
      </c>
      <c r="D48" s="588" t="s">
        <v>110</v>
      </c>
      <c r="E48" s="588" t="s">
        <v>575</v>
      </c>
      <c r="F48" s="588"/>
      <c r="G48" s="588"/>
      <c r="H48" s="588"/>
      <c r="I48" s="663"/>
      <c r="J48" s="663"/>
      <c r="K48" s="663"/>
      <c r="L48" s="663"/>
      <c r="M48" s="663"/>
      <c r="N48" s="664"/>
      <c r="O48" s="663"/>
      <c r="P48" s="663">
        <v>10000</v>
      </c>
      <c r="Q48" s="663">
        <v>5000</v>
      </c>
      <c r="R48" s="663"/>
      <c r="S48" s="663"/>
      <c r="T48" s="663"/>
      <c r="U48" s="663"/>
      <c r="V48" s="663"/>
      <c r="W48" s="663"/>
      <c r="X48" s="663"/>
      <c r="Y48" s="663"/>
      <c r="Z48" s="663"/>
      <c r="AA48" s="663"/>
      <c r="AB48" s="663">
        <f t="shared" si="0"/>
        <v>15000</v>
      </c>
      <c r="AC48" s="665"/>
      <c r="AD48" s="665">
        <f>VLOOKUP(A48:A293,'[1]Xét thầu G3'!$B$4:$L$249,11,FALSE)</f>
        <v>133</v>
      </c>
      <c r="AE48" s="573">
        <f t="shared" si="1"/>
        <v>1995000</v>
      </c>
      <c r="AF48" s="573">
        <f>VLOOKUP(A48:A293,'[1]Xét thầu G3'!$B$4:$K$249,10,FALSE)</f>
        <v>15000</v>
      </c>
      <c r="AG48" s="573">
        <f t="shared" si="2"/>
        <v>0</v>
      </c>
    </row>
    <row r="49" spans="1:87" s="768" customFormat="1" ht="16.5" x14ac:dyDescent="0.2">
      <c r="A49" s="588">
        <v>51</v>
      </c>
      <c r="B49" s="609" t="s">
        <v>742</v>
      </c>
      <c r="C49" s="587" t="s">
        <v>565</v>
      </c>
      <c r="D49" s="588" t="s">
        <v>743</v>
      </c>
      <c r="E49" s="588" t="s">
        <v>584</v>
      </c>
      <c r="F49" s="588">
        <v>1000</v>
      </c>
      <c r="G49" s="588">
        <v>1000</v>
      </c>
      <c r="H49" s="588"/>
      <c r="I49" s="663"/>
      <c r="J49" s="663">
        <v>200</v>
      </c>
      <c r="K49" s="663">
        <v>300</v>
      </c>
      <c r="L49" s="663"/>
      <c r="M49" s="663">
        <v>200</v>
      </c>
      <c r="N49" s="664"/>
      <c r="O49" s="663"/>
      <c r="P49" s="663">
        <v>500</v>
      </c>
      <c r="Q49" s="663">
        <v>1000</v>
      </c>
      <c r="R49" s="663">
        <v>30</v>
      </c>
      <c r="S49" s="663">
        <v>50</v>
      </c>
      <c r="T49" s="663">
        <v>500</v>
      </c>
      <c r="U49" s="666">
        <v>700</v>
      </c>
      <c r="V49" s="663">
        <v>300</v>
      </c>
      <c r="W49" s="663">
        <v>100</v>
      </c>
      <c r="X49" s="663"/>
      <c r="Y49" s="663"/>
      <c r="Z49" s="663">
        <v>600</v>
      </c>
      <c r="AA49" s="591">
        <v>1000</v>
      </c>
      <c r="AB49" s="663">
        <f t="shared" si="0"/>
        <v>7480</v>
      </c>
      <c r="AC49" s="665"/>
      <c r="AD49" s="665">
        <f>VLOOKUP(A49:A294,'[1]Xét thầu G3'!$B$4:$L$249,11,FALSE)</f>
        <v>525</v>
      </c>
      <c r="AE49" s="573">
        <f t="shared" si="1"/>
        <v>3927000</v>
      </c>
      <c r="AF49" s="573">
        <f>VLOOKUP(A49:A294,'[1]Xét thầu G3'!$B$4:$K$249,10,FALSE)</f>
        <v>7480</v>
      </c>
      <c r="AG49" s="573">
        <f t="shared" si="2"/>
        <v>0</v>
      </c>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row>
    <row r="50" spans="1:87" s="573" customFormat="1" ht="16.5" x14ac:dyDescent="0.2">
      <c r="A50" s="588">
        <v>53</v>
      </c>
      <c r="B50" s="609" t="s">
        <v>744</v>
      </c>
      <c r="C50" s="587" t="s">
        <v>118</v>
      </c>
      <c r="D50" s="588" t="s">
        <v>110</v>
      </c>
      <c r="E50" s="588" t="s">
        <v>575</v>
      </c>
      <c r="F50" s="588"/>
      <c r="G50" s="588"/>
      <c r="H50" s="588"/>
      <c r="I50" s="663"/>
      <c r="J50" s="663"/>
      <c r="K50" s="663"/>
      <c r="L50" s="663">
        <v>9000</v>
      </c>
      <c r="M50" s="663"/>
      <c r="N50" s="664"/>
      <c r="O50" s="663"/>
      <c r="P50" s="663"/>
      <c r="Q50" s="588"/>
      <c r="R50" s="663"/>
      <c r="S50" s="663"/>
      <c r="T50" s="663"/>
      <c r="U50" s="663"/>
      <c r="V50" s="663"/>
      <c r="W50" s="663"/>
      <c r="X50" s="663"/>
      <c r="Y50" s="663"/>
      <c r="Z50" s="663"/>
      <c r="AA50" s="663"/>
      <c r="AB50" s="663">
        <f t="shared" si="0"/>
        <v>9000</v>
      </c>
      <c r="AC50" s="665"/>
      <c r="AD50" s="665">
        <f>VLOOKUP(A50:A295,'[1]Xét thầu G3'!$B$4:$L$249,11,FALSE)</f>
        <v>1638</v>
      </c>
      <c r="AE50" s="573">
        <f t="shared" si="1"/>
        <v>14742000</v>
      </c>
      <c r="AF50" s="573">
        <f>VLOOKUP(A50:A295,'[1]Xét thầu G3'!$B$4:$K$249,10,FALSE)</f>
        <v>9000</v>
      </c>
      <c r="AG50" s="573">
        <f t="shared" si="2"/>
        <v>0</v>
      </c>
    </row>
    <row r="51" spans="1:87" s="573" customFormat="1" ht="33" x14ac:dyDescent="0.2">
      <c r="A51" s="588">
        <v>55</v>
      </c>
      <c r="B51" s="600" t="s">
        <v>1729</v>
      </c>
      <c r="C51" s="587" t="s">
        <v>113</v>
      </c>
      <c r="D51" s="599" t="s">
        <v>123</v>
      </c>
      <c r="E51" s="587" t="s">
        <v>1684</v>
      </c>
      <c r="F51" s="588"/>
      <c r="G51" s="588"/>
      <c r="H51" s="587"/>
      <c r="I51" s="663"/>
      <c r="J51" s="663"/>
      <c r="K51" s="663"/>
      <c r="L51" s="663"/>
      <c r="M51" s="663"/>
      <c r="N51" s="664"/>
      <c r="O51" s="663"/>
      <c r="P51" s="663"/>
      <c r="Q51" s="663">
        <v>1000</v>
      </c>
      <c r="R51" s="663"/>
      <c r="S51" s="663"/>
      <c r="T51" s="663"/>
      <c r="U51" s="663"/>
      <c r="V51" s="663"/>
      <c r="W51" s="663"/>
      <c r="X51" s="663"/>
      <c r="Y51" s="663"/>
      <c r="Z51" s="663"/>
      <c r="AA51" s="663"/>
      <c r="AB51" s="663">
        <f t="shared" si="0"/>
        <v>1000</v>
      </c>
      <c r="AC51" s="665"/>
      <c r="AD51" s="665">
        <f>VLOOKUP(A51:A296,'[1]Xét thầu G3'!$B$4:$L$249,11,FALSE)</f>
        <v>99000</v>
      </c>
      <c r="AE51" s="573">
        <f t="shared" si="1"/>
        <v>99000000</v>
      </c>
      <c r="AF51" s="573">
        <f>VLOOKUP(A51:A296,'[1]Xét thầu G3'!$B$4:$K$249,10,FALSE)</f>
        <v>1000</v>
      </c>
      <c r="AG51" s="573">
        <f t="shared" si="2"/>
        <v>0</v>
      </c>
    </row>
    <row r="52" spans="1:87" s="573" customFormat="1" ht="16.5" x14ac:dyDescent="0.2">
      <c r="A52" s="588">
        <v>56</v>
      </c>
      <c r="B52" s="607" t="s">
        <v>1294</v>
      </c>
      <c r="C52" s="599" t="s">
        <v>1295</v>
      </c>
      <c r="D52" s="588" t="s">
        <v>110</v>
      </c>
      <c r="E52" s="588" t="s">
        <v>575</v>
      </c>
      <c r="F52" s="588"/>
      <c r="G52" s="588">
        <v>100000</v>
      </c>
      <c r="H52" s="588"/>
      <c r="I52" s="663"/>
      <c r="J52" s="663">
        <v>1000</v>
      </c>
      <c r="K52" s="663">
        <v>10000</v>
      </c>
      <c r="L52" s="663"/>
      <c r="M52" s="663"/>
      <c r="N52" s="664"/>
      <c r="O52" s="663"/>
      <c r="P52" s="663">
        <v>60000</v>
      </c>
      <c r="Q52" s="663"/>
      <c r="R52" s="663"/>
      <c r="S52" s="663"/>
      <c r="T52" s="663"/>
      <c r="U52" s="666"/>
      <c r="V52" s="663">
        <v>5000</v>
      </c>
      <c r="W52" s="663"/>
      <c r="X52" s="663">
        <v>10000</v>
      </c>
      <c r="Y52" s="663"/>
      <c r="Z52" s="663"/>
      <c r="AA52" s="663"/>
      <c r="AB52" s="663">
        <f t="shared" si="0"/>
        <v>186000</v>
      </c>
      <c r="AC52" s="665"/>
      <c r="AD52" s="665">
        <f>VLOOKUP(A52:A297,'[1]Xét thầu G3'!$B$4:$L$249,11,FALSE)</f>
        <v>2625</v>
      </c>
      <c r="AE52" s="573">
        <f t="shared" si="1"/>
        <v>488250000</v>
      </c>
      <c r="AF52" s="573">
        <f>VLOOKUP(A52:A297,'[1]Xét thầu G3'!$B$4:$K$249,10,FALSE)</f>
        <v>186000</v>
      </c>
      <c r="AG52" s="573">
        <f t="shared" si="2"/>
        <v>0</v>
      </c>
    </row>
    <row r="53" spans="1:87" s="573" customFormat="1" ht="16.5" x14ac:dyDescent="0.2">
      <c r="A53" s="588">
        <v>57</v>
      </c>
      <c r="B53" s="609" t="s">
        <v>1294</v>
      </c>
      <c r="C53" s="587" t="s">
        <v>1823</v>
      </c>
      <c r="D53" s="588" t="s">
        <v>957</v>
      </c>
      <c r="E53" s="588" t="s">
        <v>1062</v>
      </c>
      <c r="F53" s="588">
        <v>50000</v>
      </c>
      <c r="G53" s="588"/>
      <c r="H53" s="588"/>
      <c r="I53" s="663"/>
      <c r="J53" s="663"/>
      <c r="K53" s="663">
        <v>20000</v>
      </c>
      <c r="L53" s="663"/>
      <c r="M53" s="663"/>
      <c r="N53" s="664"/>
      <c r="O53" s="663"/>
      <c r="P53" s="663"/>
      <c r="Q53" s="663">
        <v>10000</v>
      </c>
      <c r="R53" s="663"/>
      <c r="S53" s="663"/>
      <c r="T53" s="663">
        <v>30000</v>
      </c>
      <c r="U53" s="666">
        <v>70000</v>
      </c>
      <c r="V53" s="663">
        <v>17000</v>
      </c>
      <c r="W53" s="663"/>
      <c r="X53" s="663"/>
      <c r="Y53" s="663"/>
      <c r="Z53" s="663"/>
      <c r="AA53" s="591">
        <v>70000</v>
      </c>
      <c r="AB53" s="663">
        <f t="shared" si="0"/>
        <v>267000</v>
      </c>
      <c r="AC53" s="665"/>
      <c r="AD53" s="665">
        <f>VLOOKUP(A53:A298,'[1]Xét thầu G3'!$B$4:$L$249,11,FALSE)</f>
        <v>2900</v>
      </c>
      <c r="AE53" s="573">
        <f t="shared" si="1"/>
        <v>774300000</v>
      </c>
      <c r="AF53" s="573">
        <f>VLOOKUP(A53:A298,'[1]Xét thầu G3'!$B$4:$K$249,10,FALSE)</f>
        <v>267000</v>
      </c>
      <c r="AG53" s="573">
        <f t="shared" si="2"/>
        <v>0</v>
      </c>
    </row>
    <row r="54" spans="1:87" s="573" customFormat="1" ht="33" x14ac:dyDescent="0.2">
      <c r="A54" s="588">
        <v>60</v>
      </c>
      <c r="B54" s="609" t="s">
        <v>1594</v>
      </c>
      <c r="C54" s="587" t="s">
        <v>1854</v>
      </c>
      <c r="D54" s="588" t="s">
        <v>110</v>
      </c>
      <c r="E54" s="588" t="s">
        <v>590</v>
      </c>
      <c r="F54" s="588"/>
      <c r="G54" s="588"/>
      <c r="H54" s="588"/>
      <c r="I54" s="663"/>
      <c r="J54" s="663"/>
      <c r="K54" s="663">
        <v>20000</v>
      </c>
      <c r="L54" s="663"/>
      <c r="M54" s="663"/>
      <c r="N54" s="663"/>
      <c r="O54" s="663"/>
      <c r="P54" s="663"/>
      <c r="Q54" s="663"/>
      <c r="R54" s="663"/>
      <c r="S54" s="663"/>
      <c r="T54" s="663"/>
      <c r="U54" s="663"/>
      <c r="V54" s="663"/>
      <c r="W54" s="663"/>
      <c r="X54" s="663"/>
      <c r="Y54" s="663"/>
      <c r="Z54" s="663"/>
      <c r="AA54" s="663"/>
      <c r="AB54" s="663">
        <f t="shared" si="0"/>
        <v>20000</v>
      </c>
      <c r="AC54" s="665"/>
      <c r="AD54" s="665">
        <f>VLOOKUP(A54:A299,'[1]Xét thầu G3'!$B$4:$L$249,11,FALSE)</f>
        <v>2950</v>
      </c>
      <c r="AE54" s="573">
        <f t="shared" si="1"/>
        <v>59000000</v>
      </c>
      <c r="AF54" s="573">
        <f>VLOOKUP(A54:A299,'[1]Xét thầu G3'!$B$4:$K$249,10,FALSE)</f>
        <v>20000</v>
      </c>
      <c r="AG54" s="573">
        <f t="shared" si="2"/>
        <v>0</v>
      </c>
    </row>
    <row r="55" spans="1:87" s="573" customFormat="1" ht="33" customHeight="1" x14ac:dyDescent="0.25">
      <c r="A55" s="588">
        <v>61</v>
      </c>
      <c r="B55" s="586" t="s">
        <v>481</v>
      </c>
      <c r="C55" s="675" t="s">
        <v>483</v>
      </c>
      <c r="D55" s="676" t="s">
        <v>105</v>
      </c>
      <c r="E55" s="588" t="s">
        <v>480</v>
      </c>
      <c r="F55" s="588">
        <v>200</v>
      </c>
      <c r="G55" s="588"/>
      <c r="H55" s="588"/>
      <c r="I55" s="663"/>
      <c r="J55" s="663"/>
      <c r="K55" s="663">
        <v>100</v>
      </c>
      <c r="L55" s="663"/>
      <c r="M55" s="663"/>
      <c r="N55" s="664"/>
      <c r="O55" s="663"/>
      <c r="P55" s="663"/>
      <c r="Q55" s="663">
        <v>300</v>
      </c>
      <c r="R55" s="663"/>
      <c r="S55" s="663"/>
      <c r="T55" s="663">
        <v>250</v>
      </c>
      <c r="U55" s="666">
        <v>200</v>
      </c>
      <c r="V55" s="663"/>
      <c r="W55" s="663"/>
      <c r="X55" s="663"/>
      <c r="Y55" s="663"/>
      <c r="Z55" s="663"/>
      <c r="AA55" s="663"/>
      <c r="AB55" s="663">
        <f t="shared" si="0"/>
        <v>1050</v>
      </c>
      <c r="AC55" s="665"/>
      <c r="AD55" s="665">
        <f>VLOOKUP(A55:A300,'[1]Xét thầu G3'!$B$4:$L$249,11,FALSE)</f>
        <v>56000</v>
      </c>
      <c r="AE55" s="573">
        <f t="shared" si="1"/>
        <v>58800000</v>
      </c>
      <c r="AF55" s="573">
        <f>VLOOKUP(A55:A300,'[1]Xét thầu G3'!$B$4:$K$249,10,FALSE)</f>
        <v>1050</v>
      </c>
      <c r="AG55" s="573">
        <f t="shared" si="2"/>
        <v>0</v>
      </c>
    </row>
    <row r="56" spans="1:87" s="573" customFormat="1" ht="16.5" x14ac:dyDescent="0.2">
      <c r="A56" s="588">
        <v>62</v>
      </c>
      <c r="B56" s="609" t="s">
        <v>931</v>
      </c>
      <c r="C56" s="587" t="s">
        <v>117</v>
      </c>
      <c r="D56" s="588" t="s">
        <v>110</v>
      </c>
      <c r="E56" s="588" t="s">
        <v>575</v>
      </c>
      <c r="F56" s="588"/>
      <c r="G56" s="588"/>
      <c r="H56" s="588"/>
      <c r="I56" s="663"/>
      <c r="J56" s="663"/>
      <c r="K56" s="663"/>
      <c r="L56" s="663"/>
      <c r="M56" s="663"/>
      <c r="N56" s="664"/>
      <c r="O56" s="663"/>
      <c r="P56" s="663"/>
      <c r="Q56" s="663">
        <v>3000</v>
      </c>
      <c r="R56" s="663">
        <v>300</v>
      </c>
      <c r="S56" s="663"/>
      <c r="T56" s="663"/>
      <c r="U56" s="663"/>
      <c r="V56" s="663"/>
      <c r="W56" s="663">
        <v>100</v>
      </c>
      <c r="X56" s="663"/>
      <c r="Y56" s="663"/>
      <c r="Z56" s="663"/>
      <c r="AA56" s="663"/>
      <c r="AB56" s="663">
        <f t="shared" si="0"/>
        <v>3400</v>
      </c>
      <c r="AC56" s="665"/>
      <c r="AD56" s="665">
        <f>VLOOKUP(A56:A301,'[1]Xét thầu G3'!$B$4:$L$249,11,FALSE)</f>
        <v>420</v>
      </c>
      <c r="AE56" s="573">
        <f t="shared" si="1"/>
        <v>1428000</v>
      </c>
      <c r="AF56" s="573">
        <f>VLOOKUP(A56:A301,'[1]Xét thầu G3'!$B$4:$K$249,10,FALSE)</f>
        <v>3400</v>
      </c>
      <c r="AG56" s="573">
        <f t="shared" si="2"/>
        <v>0</v>
      </c>
    </row>
    <row r="57" spans="1:87" s="573" customFormat="1" ht="16.5" x14ac:dyDescent="0.2">
      <c r="A57" s="588">
        <v>63</v>
      </c>
      <c r="B57" s="609" t="s">
        <v>748</v>
      </c>
      <c r="C57" s="587" t="s">
        <v>135</v>
      </c>
      <c r="D57" s="588" t="s">
        <v>110</v>
      </c>
      <c r="E57" s="585" t="s">
        <v>575</v>
      </c>
      <c r="F57" s="588"/>
      <c r="G57" s="588"/>
      <c r="H57" s="585"/>
      <c r="I57" s="663"/>
      <c r="J57" s="663"/>
      <c r="K57" s="663"/>
      <c r="L57" s="663"/>
      <c r="M57" s="663"/>
      <c r="N57" s="664"/>
      <c r="O57" s="663"/>
      <c r="P57" s="663"/>
      <c r="Q57" s="663"/>
      <c r="R57" s="663"/>
      <c r="S57" s="663"/>
      <c r="T57" s="663"/>
      <c r="U57" s="663"/>
      <c r="V57" s="663"/>
      <c r="W57" s="663"/>
      <c r="X57" s="663">
        <v>60000</v>
      </c>
      <c r="Y57" s="663"/>
      <c r="Z57" s="663"/>
      <c r="AA57" s="663"/>
      <c r="AB57" s="663">
        <f t="shared" si="0"/>
        <v>60000</v>
      </c>
      <c r="AC57" s="665"/>
      <c r="AD57" s="665">
        <f>VLOOKUP(A57:A302,'[1]Xét thầu G3'!$B$4:$L$249,11,FALSE)</f>
        <v>216</v>
      </c>
      <c r="AE57" s="573">
        <f t="shared" si="1"/>
        <v>12960000</v>
      </c>
      <c r="AF57" s="573">
        <f>VLOOKUP(A57:A302,'[1]Xét thầu G3'!$B$4:$K$249,10,FALSE)</f>
        <v>60000</v>
      </c>
      <c r="AG57" s="573">
        <f t="shared" si="2"/>
        <v>0</v>
      </c>
    </row>
    <row r="58" spans="1:87" s="573" customFormat="1" ht="33" x14ac:dyDescent="0.2">
      <c r="A58" s="588">
        <v>64</v>
      </c>
      <c r="B58" s="600" t="s">
        <v>865</v>
      </c>
      <c r="C58" s="588" t="s">
        <v>1612</v>
      </c>
      <c r="D58" s="588" t="s">
        <v>132</v>
      </c>
      <c r="E58" s="588" t="s">
        <v>866</v>
      </c>
      <c r="F58" s="588"/>
      <c r="G58" s="588">
        <v>300</v>
      </c>
      <c r="H58" s="588"/>
      <c r="I58" s="663"/>
      <c r="J58" s="663"/>
      <c r="K58" s="663"/>
      <c r="L58" s="663">
        <v>5000</v>
      </c>
      <c r="M58" s="663"/>
      <c r="N58" s="664"/>
      <c r="O58" s="663"/>
      <c r="P58" s="663"/>
      <c r="Q58" s="663"/>
      <c r="R58" s="663"/>
      <c r="S58" s="663"/>
      <c r="T58" s="663"/>
      <c r="U58" s="663"/>
      <c r="V58" s="663"/>
      <c r="W58" s="663"/>
      <c r="X58" s="663"/>
      <c r="Y58" s="663"/>
      <c r="Z58" s="663"/>
      <c r="AA58" s="663"/>
      <c r="AB58" s="663">
        <f t="shared" si="0"/>
        <v>5300</v>
      </c>
      <c r="AC58" s="665"/>
      <c r="AD58" s="665">
        <f>VLOOKUP(A58:A303,'[1]Xét thầu G3'!$B$4:$L$249,11,FALSE)</f>
        <v>21000</v>
      </c>
      <c r="AE58" s="573">
        <f t="shared" si="1"/>
        <v>111300000</v>
      </c>
      <c r="AF58" s="573">
        <f>VLOOKUP(A58:A303,'[1]Xét thầu G3'!$B$4:$K$249,10,FALSE)</f>
        <v>5300</v>
      </c>
      <c r="AG58" s="573">
        <f t="shared" si="2"/>
        <v>0</v>
      </c>
    </row>
    <row r="59" spans="1:87" s="573" customFormat="1" ht="33" x14ac:dyDescent="0.2">
      <c r="A59" s="588">
        <v>65</v>
      </c>
      <c r="B59" s="609" t="s">
        <v>749</v>
      </c>
      <c r="C59" s="587" t="s">
        <v>750</v>
      </c>
      <c r="D59" s="588" t="s">
        <v>132</v>
      </c>
      <c r="E59" s="588" t="s">
        <v>820</v>
      </c>
      <c r="F59" s="588"/>
      <c r="G59" s="588">
        <v>500</v>
      </c>
      <c r="H59" s="588"/>
      <c r="I59" s="663"/>
      <c r="J59" s="663"/>
      <c r="K59" s="663">
        <v>500</v>
      </c>
      <c r="L59" s="663">
        <v>3000</v>
      </c>
      <c r="M59" s="663">
        <v>1000</v>
      </c>
      <c r="N59" s="664"/>
      <c r="O59" s="663"/>
      <c r="P59" s="663"/>
      <c r="Q59" s="663"/>
      <c r="R59" s="663"/>
      <c r="S59" s="663"/>
      <c r="T59" s="663"/>
      <c r="U59" s="663"/>
      <c r="V59" s="663"/>
      <c r="W59" s="663"/>
      <c r="X59" s="663"/>
      <c r="Y59" s="663"/>
      <c r="Z59" s="663"/>
      <c r="AA59" s="591">
        <v>1000</v>
      </c>
      <c r="AB59" s="663">
        <f t="shared" si="0"/>
        <v>6000</v>
      </c>
      <c r="AC59" s="665"/>
      <c r="AD59" s="665">
        <f>VLOOKUP(A59:A304,'[1]Xét thầu G3'!$B$4:$L$249,11,FALSE)</f>
        <v>24450</v>
      </c>
      <c r="AE59" s="573">
        <f t="shared" si="1"/>
        <v>146700000</v>
      </c>
      <c r="AF59" s="573">
        <f>VLOOKUP(A59:A304,'[1]Xét thầu G3'!$B$4:$K$249,10,FALSE)</f>
        <v>6000</v>
      </c>
      <c r="AG59" s="573">
        <f t="shared" si="2"/>
        <v>0</v>
      </c>
    </row>
    <row r="60" spans="1:87" s="573" customFormat="1" ht="16.5" x14ac:dyDescent="0.2">
      <c r="A60" s="588">
        <v>66</v>
      </c>
      <c r="B60" s="609" t="s">
        <v>136</v>
      </c>
      <c r="C60" s="587" t="s">
        <v>129</v>
      </c>
      <c r="D60" s="588" t="s">
        <v>110</v>
      </c>
      <c r="E60" s="588" t="s">
        <v>286</v>
      </c>
      <c r="F60" s="588"/>
      <c r="G60" s="588">
        <v>5000</v>
      </c>
      <c r="H60" s="588"/>
      <c r="I60" s="663"/>
      <c r="J60" s="663"/>
      <c r="K60" s="663"/>
      <c r="L60" s="663"/>
      <c r="M60" s="663"/>
      <c r="N60" s="664"/>
      <c r="O60" s="663"/>
      <c r="P60" s="663"/>
      <c r="Q60" s="663"/>
      <c r="R60" s="663">
        <v>500</v>
      </c>
      <c r="S60" s="663"/>
      <c r="T60" s="663"/>
      <c r="U60" s="663"/>
      <c r="V60" s="663"/>
      <c r="W60" s="663"/>
      <c r="X60" s="663"/>
      <c r="Y60" s="663"/>
      <c r="Z60" s="663"/>
      <c r="AA60" s="663"/>
      <c r="AB60" s="663">
        <f t="shared" si="0"/>
        <v>5500</v>
      </c>
      <c r="AC60" s="665"/>
      <c r="AD60" s="665">
        <f>VLOOKUP(A60:A305,'[1]Xét thầu G3'!$B$4:$L$249,11,FALSE)</f>
        <v>250</v>
      </c>
      <c r="AE60" s="573">
        <f t="shared" si="1"/>
        <v>1375000</v>
      </c>
      <c r="AF60" s="573">
        <f>VLOOKUP(A60:A305,'[1]Xét thầu G3'!$B$4:$K$249,10,FALSE)</f>
        <v>5500</v>
      </c>
      <c r="AG60" s="573">
        <f t="shared" si="2"/>
        <v>0</v>
      </c>
    </row>
    <row r="61" spans="1:87" s="768" customFormat="1" ht="16.5" x14ac:dyDescent="0.2">
      <c r="A61" s="588">
        <v>67</v>
      </c>
      <c r="B61" s="609" t="s">
        <v>287</v>
      </c>
      <c r="C61" s="587" t="s">
        <v>129</v>
      </c>
      <c r="D61" s="588" t="s">
        <v>110</v>
      </c>
      <c r="E61" s="588" t="s">
        <v>575</v>
      </c>
      <c r="F61" s="588"/>
      <c r="G61" s="588">
        <v>5000</v>
      </c>
      <c r="H61" s="588"/>
      <c r="I61" s="663"/>
      <c r="J61" s="663">
        <v>200</v>
      </c>
      <c r="K61" s="663"/>
      <c r="L61" s="663"/>
      <c r="M61" s="663"/>
      <c r="N61" s="664"/>
      <c r="O61" s="663"/>
      <c r="P61" s="663"/>
      <c r="Q61" s="663"/>
      <c r="R61" s="663"/>
      <c r="S61" s="663"/>
      <c r="T61" s="663"/>
      <c r="U61" s="663"/>
      <c r="V61" s="663"/>
      <c r="W61" s="663"/>
      <c r="X61" s="663">
        <v>10000</v>
      </c>
      <c r="Y61" s="663"/>
      <c r="Z61" s="663">
        <v>5000</v>
      </c>
      <c r="AA61" s="663"/>
      <c r="AB61" s="663">
        <f t="shared" si="0"/>
        <v>20200</v>
      </c>
      <c r="AC61" s="665"/>
      <c r="AD61" s="665">
        <f>VLOOKUP(A61:A306,'[1]Xét thầu G3'!$B$4:$L$249,11,FALSE)</f>
        <v>217</v>
      </c>
      <c r="AE61" s="573">
        <f t="shared" si="1"/>
        <v>4383400</v>
      </c>
      <c r="AF61" s="573">
        <f>VLOOKUP(A61:A306,'[1]Xét thầu G3'!$B$4:$K$249,10,FALSE)</f>
        <v>20200</v>
      </c>
      <c r="AG61" s="573">
        <f t="shared" si="2"/>
        <v>0</v>
      </c>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c r="BW61" s="573"/>
      <c r="BX61" s="573"/>
      <c r="BY61" s="573"/>
      <c r="BZ61" s="573"/>
      <c r="CA61" s="573"/>
      <c r="CB61" s="573"/>
      <c r="CC61" s="573"/>
      <c r="CD61" s="573"/>
      <c r="CE61" s="573"/>
      <c r="CF61" s="573"/>
      <c r="CG61" s="573"/>
      <c r="CH61" s="573"/>
      <c r="CI61" s="573"/>
    </row>
    <row r="62" spans="1:87" s="573" customFormat="1" ht="33" x14ac:dyDescent="0.2">
      <c r="A62" s="588">
        <v>69</v>
      </c>
      <c r="B62" s="609" t="s">
        <v>245</v>
      </c>
      <c r="C62" s="585" t="s">
        <v>479</v>
      </c>
      <c r="D62" s="588" t="s">
        <v>105</v>
      </c>
      <c r="E62" s="588" t="s">
        <v>478</v>
      </c>
      <c r="F62" s="588"/>
      <c r="G62" s="588">
        <v>500</v>
      </c>
      <c r="H62" s="588"/>
      <c r="I62" s="663"/>
      <c r="J62" s="663"/>
      <c r="K62" s="663"/>
      <c r="L62" s="663"/>
      <c r="M62" s="663"/>
      <c r="N62" s="664"/>
      <c r="O62" s="663"/>
      <c r="P62" s="663"/>
      <c r="Q62" s="663">
        <v>100</v>
      </c>
      <c r="R62" s="663"/>
      <c r="S62" s="663"/>
      <c r="T62" s="663"/>
      <c r="U62" s="666">
        <v>200</v>
      </c>
      <c r="V62" s="663"/>
      <c r="W62" s="663"/>
      <c r="X62" s="663"/>
      <c r="Y62" s="663"/>
      <c r="Z62" s="663"/>
      <c r="AA62" s="663"/>
      <c r="AB62" s="663">
        <f t="shared" si="0"/>
        <v>800</v>
      </c>
      <c r="AC62" s="665"/>
      <c r="AD62" s="665">
        <f>VLOOKUP(A62:A307,'[1]Xét thầu G3'!$B$4:$L$249,11,FALSE)</f>
        <v>90000</v>
      </c>
      <c r="AE62" s="573">
        <f t="shared" si="1"/>
        <v>72000000</v>
      </c>
      <c r="AF62" s="573">
        <f>VLOOKUP(A62:A307,'[1]Xét thầu G3'!$B$4:$K$249,10,FALSE)</f>
        <v>800</v>
      </c>
      <c r="AG62" s="573">
        <f t="shared" si="2"/>
        <v>0</v>
      </c>
    </row>
    <row r="63" spans="1:87" s="573" customFormat="1" ht="33" x14ac:dyDescent="0.2">
      <c r="A63" s="588">
        <v>70</v>
      </c>
      <c r="B63" s="609" t="s">
        <v>1866</v>
      </c>
      <c r="C63" s="587" t="s">
        <v>1867</v>
      </c>
      <c r="D63" s="588" t="s">
        <v>110</v>
      </c>
      <c r="E63" s="588" t="s">
        <v>1852</v>
      </c>
      <c r="F63" s="588"/>
      <c r="G63" s="588"/>
      <c r="H63" s="588"/>
      <c r="I63" s="663"/>
      <c r="J63" s="663"/>
      <c r="K63" s="663">
        <v>30000</v>
      </c>
      <c r="L63" s="663"/>
      <c r="M63" s="663"/>
      <c r="N63" s="663"/>
      <c r="O63" s="663"/>
      <c r="P63" s="663"/>
      <c r="Q63" s="663"/>
      <c r="R63" s="663"/>
      <c r="S63" s="663"/>
      <c r="T63" s="663"/>
      <c r="U63" s="663"/>
      <c r="V63" s="663"/>
      <c r="W63" s="663"/>
      <c r="X63" s="663"/>
      <c r="Y63" s="663"/>
      <c r="Z63" s="663"/>
      <c r="AA63" s="663"/>
      <c r="AB63" s="663">
        <f t="shared" si="0"/>
        <v>30000</v>
      </c>
      <c r="AC63" s="665"/>
      <c r="AD63" s="665">
        <f>VLOOKUP(A63:A308,'[1]Xét thầu G3'!$B$4:$L$249,11,FALSE)</f>
        <v>798</v>
      </c>
      <c r="AE63" s="573">
        <f t="shared" si="1"/>
        <v>23940000</v>
      </c>
      <c r="AF63" s="573">
        <f>VLOOKUP(A63:A308,'[1]Xét thầu G3'!$B$4:$K$249,10,FALSE)</f>
        <v>30000</v>
      </c>
      <c r="AG63" s="573">
        <f t="shared" si="2"/>
        <v>0</v>
      </c>
    </row>
    <row r="64" spans="1:87" ht="33" x14ac:dyDescent="0.2">
      <c r="A64" s="588">
        <v>71</v>
      </c>
      <c r="B64" s="612" t="s">
        <v>993</v>
      </c>
      <c r="C64" s="613" t="s">
        <v>994</v>
      </c>
      <c r="D64" s="585" t="s">
        <v>110</v>
      </c>
      <c r="E64" s="614" t="s">
        <v>1707</v>
      </c>
      <c r="F64" s="614"/>
      <c r="G64" s="614"/>
      <c r="H64" s="614"/>
      <c r="I64" s="663"/>
      <c r="J64" s="663"/>
      <c r="K64" s="663"/>
      <c r="L64" s="663"/>
      <c r="M64" s="663"/>
      <c r="N64" s="664"/>
      <c r="O64" s="663"/>
      <c r="P64" s="663">
        <v>20000</v>
      </c>
      <c r="Q64" s="663"/>
      <c r="R64" s="663">
        <v>200</v>
      </c>
      <c r="S64" s="663"/>
      <c r="T64" s="663"/>
      <c r="U64" s="663"/>
      <c r="V64" s="663"/>
      <c r="W64" s="663"/>
      <c r="X64" s="663"/>
      <c r="Y64" s="663"/>
      <c r="Z64" s="663"/>
      <c r="AA64" s="663"/>
      <c r="AB64" s="663">
        <f t="shared" si="0"/>
        <v>20200</v>
      </c>
      <c r="AC64" s="771"/>
      <c r="AD64" s="665">
        <f>VLOOKUP(A64:A309,'[1]Xét thầu G3'!$B$4:$L$249,11,FALSE)</f>
        <v>1890</v>
      </c>
      <c r="AE64" s="573">
        <f t="shared" si="1"/>
        <v>38178000</v>
      </c>
      <c r="AF64" s="573">
        <f>VLOOKUP(A64:A309,'[1]Xét thầu G3'!$B$4:$K$249,10,FALSE)</f>
        <v>20200</v>
      </c>
      <c r="AG64" s="573">
        <f t="shared" si="2"/>
        <v>0</v>
      </c>
      <c r="AH64" s="773"/>
      <c r="AI64" s="773"/>
      <c r="AJ64" s="773"/>
      <c r="AK64" s="773"/>
      <c r="AL64" s="773"/>
      <c r="AM64" s="773"/>
      <c r="AN64" s="773"/>
      <c r="AO64" s="773"/>
      <c r="AP64" s="773"/>
      <c r="AQ64" s="773"/>
      <c r="AR64" s="773"/>
      <c r="AS64" s="773"/>
      <c r="AT64" s="773"/>
      <c r="AU64" s="773"/>
      <c r="AV64" s="773"/>
      <c r="AW64" s="773"/>
      <c r="AX64" s="773"/>
      <c r="AY64" s="773"/>
      <c r="AZ64" s="773"/>
      <c r="BA64" s="773"/>
      <c r="BB64" s="773"/>
      <c r="BC64" s="773"/>
      <c r="BD64" s="773"/>
      <c r="BE64" s="773"/>
      <c r="BF64" s="773"/>
      <c r="BG64" s="773"/>
      <c r="BH64" s="773"/>
      <c r="BI64" s="773"/>
      <c r="BJ64" s="773"/>
      <c r="BK64" s="773"/>
      <c r="BL64" s="773"/>
      <c r="BM64" s="773"/>
      <c r="BN64" s="773"/>
      <c r="BO64" s="773"/>
      <c r="BP64" s="773"/>
      <c r="BQ64" s="773"/>
      <c r="BR64" s="773"/>
      <c r="BS64" s="773"/>
      <c r="BT64" s="773"/>
      <c r="BU64" s="773"/>
      <c r="BV64" s="773"/>
      <c r="BW64" s="773"/>
      <c r="BX64" s="773"/>
      <c r="BY64" s="773"/>
      <c r="BZ64" s="773"/>
      <c r="CA64" s="773"/>
      <c r="CB64" s="773"/>
      <c r="CC64" s="773"/>
      <c r="CD64" s="773"/>
      <c r="CE64" s="773"/>
      <c r="CF64" s="773"/>
      <c r="CG64" s="773"/>
      <c r="CH64" s="773"/>
      <c r="CI64" s="773"/>
    </row>
    <row r="65" spans="1:87" s="573" customFormat="1" ht="49.5" x14ac:dyDescent="0.2">
      <c r="A65" s="588">
        <v>73</v>
      </c>
      <c r="B65" s="586" t="s">
        <v>911</v>
      </c>
      <c r="C65" s="587" t="s">
        <v>1611</v>
      </c>
      <c r="D65" s="588" t="s">
        <v>110</v>
      </c>
      <c r="E65" s="588" t="s">
        <v>581</v>
      </c>
      <c r="F65" s="588"/>
      <c r="G65" s="588">
        <v>50000</v>
      </c>
      <c r="H65" s="588"/>
      <c r="I65" s="663"/>
      <c r="J65" s="663"/>
      <c r="K65" s="663"/>
      <c r="L65" s="663"/>
      <c r="M65" s="663"/>
      <c r="N65" s="664"/>
      <c r="O65" s="663"/>
      <c r="P65" s="663"/>
      <c r="Q65" s="663"/>
      <c r="R65" s="663"/>
      <c r="S65" s="663"/>
      <c r="T65" s="663">
        <v>5000</v>
      </c>
      <c r="U65" s="663"/>
      <c r="V65" s="663"/>
      <c r="W65" s="663"/>
      <c r="X65" s="663"/>
      <c r="Y65" s="663"/>
      <c r="Z65" s="663">
        <v>20000</v>
      </c>
      <c r="AA65" s="663"/>
      <c r="AB65" s="663">
        <f t="shared" si="0"/>
        <v>75000</v>
      </c>
      <c r="AC65" s="665"/>
      <c r="AD65" s="665">
        <f>VLOOKUP(A65:A310,'[1]Xét thầu G3'!$B$4:$L$249,11,FALSE)</f>
        <v>1185</v>
      </c>
      <c r="AE65" s="573">
        <f t="shared" si="1"/>
        <v>88875000</v>
      </c>
      <c r="AF65" s="573">
        <f>VLOOKUP(A65:A310,'[1]Xét thầu G3'!$B$4:$K$249,10,FALSE)</f>
        <v>75000</v>
      </c>
      <c r="AG65" s="573">
        <f t="shared" si="2"/>
        <v>0</v>
      </c>
    </row>
    <row r="66" spans="1:87" s="573" customFormat="1" ht="16.5" x14ac:dyDescent="0.2">
      <c r="A66" s="588">
        <v>74</v>
      </c>
      <c r="B66" s="609" t="s">
        <v>288</v>
      </c>
      <c r="C66" s="587" t="s">
        <v>133</v>
      </c>
      <c r="D66" s="588" t="s">
        <v>743</v>
      </c>
      <c r="E66" s="588" t="s">
        <v>576</v>
      </c>
      <c r="F66" s="588">
        <v>50</v>
      </c>
      <c r="G66" s="588">
        <v>30</v>
      </c>
      <c r="H66" s="588"/>
      <c r="I66" s="663"/>
      <c r="J66" s="663"/>
      <c r="K66" s="663">
        <v>40</v>
      </c>
      <c r="L66" s="663"/>
      <c r="M66" s="663"/>
      <c r="N66" s="664"/>
      <c r="O66" s="663"/>
      <c r="P66" s="663">
        <v>100</v>
      </c>
      <c r="Q66" s="663">
        <v>50</v>
      </c>
      <c r="R66" s="663"/>
      <c r="S66" s="663"/>
      <c r="T66" s="663"/>
      <c r="U66" s="666">
        <v>50</v>
      </c>
      <c r="V66" s="663">
        <v>50</v>
      </c>
      <c r="W66" s="663"/>
      <c r="X66" s="663"/>
      <c r="Y66" s="663"/>
      <c r="Z66" s="663">
        <v>30</v>
      </c>
      <c r="AA66" s="591">
        <v>50</v>
      </c>
      <c r="AB66" s="663">
        <f t="shared" si="0"/>
        <v>450</v>
      </c>
      <c r="AC66" s="770"/>
      <c r="AD66" s="665">
        <f>VLOOKUP(A66:A311,'[1]Xét thầu G3'!$B$4:$L$249,11,FALSE)</f>
        <v>932</v>
      </c>
      <c r="AE66" s="573">
        <f t="shared" si="1"/>
        <v>419400</v>
      </c>
      <c r="AF66" s="573">
        <f>VLOOKUP(A66:A311,'[1]Xét thầu G3'!$B$4:$K$249,10,FALSE)</f>
        <v>450</v>
      </c>
      <c r="AG66" s="573">
        <f t="shared" si="2"/>
        <v>0</v>
      </c>
      <c r="AH66" s="772"/>
      <c r="AI66" s="772"/>
      <c r="AJ66" s="772"/>
      <c r="AK66" s="772"/>
      <c r="AL66" s="772"/>
      <c r="AM66" s="772"/>
      <c r="AN66" s="772"/>
      <c r="AO66" s="772"/>
      <c r="AP66" s="772"/>
      <c r="AQ66" s="772"/>
      <c r="AR66" s="772"/>
      <c r="AS66" s="772"/>
      <c r="AT66" s="772"/>
      <c r="AU66" s="772"/>
      <c r="AV66" s="772"/>
      <c r="AW66" s="772"/>
      <c r="AX66" s="772"/>
      <c r="AY66" s="772"/>
      <c r="AZ66" s="772"/>
      <c r="BA66" s="772"/>
      <c r="BB66" s="772"/>
      <c r="BC66" s="772"/>
      <c r="BD66" s="772"/>
      <c r="BE66" s="772"/>
      <c r="BF66" s="772"/>
      <c r="BG66" s="772"/>
      <c r="BH66" s="772"/>
      <c r="BI66" s="772"/>
      <c r="BJ66" s="772"/>
      <c r="BK66" s="772"/>
      <c r="BL66" s="772"/>
      <c r="BM66" s="772"/>
      <c r="BN66" s="772"/>
      <c r="BO66" s="772"/>
      <c r="BP66" s="772"/>
      <c r="BQ66" s="772"/>
      <c r="BR66" s="772"/>
      <c r="BS66" s="772"/>
      <c r="BT66" s="772"/>
      <c r="BU66" s="772"/>
      <c r="BV66" s="772"/>
      <c r="BW66" s="772"/>
      <c r="BX66" s="772"/>
      <c r="BY66" s="772"/>
      <c r="BZ66" s="772"/>
      <c r="CA66" s="772"/>
      <c r="CB66" s="772"/>
      <c r="CC66" s="772"/>
      <c r="CD66" s="772"/>
      <c r="CE66" s="772"/>
      <c r="CF66" s="772"/>
      <c r="CG66" s="772"/>
      <c r="CH66" s="772"/>
      <c r="CI66" s="772"/>
    </row>
    <row r="67" spans="1:87" s="573" customFormat="1" ht="16.5" x14ac:dyDescent="0.2">
      <c r="A67" s="588">
        <v>76</v>
      </c>
      <c r="B67" s="609" t="s">
        <v>138</v>
      </c>
      <c r="C67" s="587" t="s">
        <v>139</v>
      </c>
      <c r="D67" s="588" t="s">
        <v>110</v>
      </c>
      <c r="E67" s="588" t="s">
        <v>575</v>
      </c>
      <c r="F67" s="588"/>
      <c r="G67" s="588">
        <v>10000</v>
      </c>
      <c r="H67" s="588"/>
      <c r="I67" s="663"/>
      <c r="J67" s="663"/>
      <c r="K67" s="663"/>
      <c r="L67" s="663"/>
      <c r="M67" s="663"/>
      <c r="N67" s="664"/>
      <c r="O67" s="663"/>
      <c r="P67" s="663"/>
      <c r="Q67" s="663">
        <v>10000</v>
      </c>
      <c r="R67" s="663">
        <v>300</v>
      </c>
      <c r="S67" s="663"/>
      <c r="T67" s="663"/>
      <c r="U67" s="663"/>
      <c r="V67" s="663"/>
      <c r="W67" s="663"/>
      <c r="X67" s="663"/>
      <c r="Y67" s="663"/>
      <c r="Z67" s="663"/>
      <c r="AA67" s="663"/>
      <c r="AB67" s="663">
        <f t="shared" ref="AB67:AB130" si="3">SUM(F67:AA67)</f>
        <v>20300</v>
      </c>
      <c r="AC67" s="665"/>
      <c r="AD67" s="665">
        <f>VLOOKUP(A67:A312,'[1]Xét thầu G3'!$B$4:$L$249,11,FALSE)</f>
        <v>273</v>
      </c>
      <c r="AE67" s="573">
        <f t="shared" si="1"/>
        <v>5541900</v>
      </c>
      <c r="AF67" s="573">
        <f>VLOOKUP(A67:A312,'[1]Xét thầu G3'!$B$4:$K$249,10,FALSE)</f>
        <v>20300</v>
      </c>
      <c r="AG67" s="573">
        <f t="shared" si="2"/>
        <v>0</v>
      </c>
    </row>
    <row r="68" spans="1:87" s="573" customFormat="1" ht="16.5" x14ac:dyDescent="0.2">
      <c r="A68" s="588">
        <v>78</v>
      </c>
      <c r="B68" s="609" t="s">
        <v>755</v>
      </c>
      <c r="C68" s="587" t="s">
        <v>118</v>
      </c>
      <c r="D68" s="588" t="s">
        <v>110</v>
      </c>
      <c r="E68" s="588" t="s">
        <v>575</v>
      </c>
      <c r="F68" s="588"/>
      <c r="G68" s="588"/>
      <c r="H68" s="588"/>
      <c r="I68" s="663"/>
      <c r="J68" s="663"/>
      <c r="K68" s="663"/>
      <c r="L68" s="663"/>
      <c r="M68" s="663">
        <v>90000</v>
      </c>
      <c r="N68" s="664"/>
      <c r="O68" s="663"/>
      <c r="P68" s="663"/>
      <c r="Q68" s="663"/>
      <c r="R68" s="663"/>
      <c r="S68" s="663"/>
      <c r="T68" s="663"/>
      <c r="U68" s="663"/>
      <c r="V68" s="663"/>
      <c r="W68" s="663"/>
      <c r="X68" s="663"/>
      <c r="Y68" s="663"/>
      <c r="Z68" s="663"/>
      <c r="AA68" s="663"/>
      <c r="AB68" s="663">
        <f t="shared" si="3"/>
        <v>90000</v>
      </c>
      <c r="AC68" s="665"/>
      <c r="AD68" s="665">
        <f>VLOOKUP(A68:A313,'[1]Xét thầu G3'!$B$4:$L$249,11,FALSE)</f>
        <v>1742</v>
      </c>
      <c r="AE68" s="573">
        <f t="shared" ref="AE68:AE131" si="4">AD68*AB68</f>
        <v>156780000</v>
      </c>
      <c r="AF68" s="573">
        <f>VLOOKUP(A68:A313,'[1]Xét thầu G3'!$B$4:$K$249,10,FALSE)</f>
        <v>90000</v>
      </c>
      <c r="AG68" s="573">
        <f t="shared" ref="AG68:AG131" si="5">AB68-AF68</f>
        <v>0</v>
      </c>
    </row>
    <row r="69" spans="1:87" s="573" customFormat="1" ht="16.5" x14ac:dyDescent="0.2">
      <c r="A69" s="588">
        <v>80</v>
      </c>
      <c r="B69" s="609" t="s">
        <v>241</v>
      </c>
      <c r="C69" s="587" t="s">
        <v>113</v>
      </c>
      <c r="D69" s="588" t="s">
        <v>110</v>
      </c>
      <c r="E69" s="588" t="s">
        <v>575</v>
      </c>
      <c r="F69" s="588"/>
      <c r="G69" s="588">
        <v>100000</v>
      </c>
      <c r="H69" s="588"/>
      <c r="I69" s="663"/>
      <c r="J69" s="663"/>
      <c r="K69" s="663"/>
      <c r="L69" s="663">
        <v>5000</v>
      </c>
      <c r="M69" s="663"/>
      <c r="N69" s="664">
        <v>5000</v>
      </c>
      <c r="O69" s="663"/>
      <c r="P69" s="663"/>
      <c r="Q69" s="663"/>
      <c r="R69" s="663"/>
      <c r="S69" s="663"/>
      <c r="T69" s="663"/>
      <c r="U69" s="663"/>
      <c r="V69" s="663"/>
      <c r="W69" s="663"/>
      <c r="X69" s="663"/>
      <c r="Y69" s="663"/>
      <c r="Z69" s="663"/>
      <c r="AA69" s="663"/>
      <c r="AB69" s="663">
        <f t="shared" si="3"/>
        <v>110000</v>
      </c>
      <c r="AC69" s="665"/>
      <c r="AD69" s="665">
        <f>VLOOKUP(A69:A314,'[1]Xét thầu G3'!$B$4:$L$249,11,FALSE)</f>
        <v>783</v>
      </c>
      <c r="AE69" s="573">
        <f t="shared" si="4"/>
        <v>86130000</v>
      </c>
      <c r="AF69" s="573">
        <f>VLOOKUP(A69:A314,'[1]Xét thầu G3'!$B$4:$K$249,10,FALSE)</f>
        <v>110000</v>
      </c>
      <c r="AG69" s="573">
        <f t="shared" si="5"/>
        <v>0</v>
      </c>
    </row>
    <row r="70" spans="1:87" s="573" customFormat="1" ht="16.5" x14ac:dyDescent="0.2">
      <c r="A70" s="588">
        <v>81</v>
      </c>
      <c r="B70" s="586" t="s">
        <v>1718</v>
      </c>
      <c r="C70" s="585" t="s">
        <v>946</v>
      </c>
      <c r="D70" s="599" t="s">
        <v>123</v>
      </c>
      <c r="E70" s="587" t="s">
        <v>1684</v>
      </c>
      <c r="F70" s="588"/>
      <c r="G70" s="588"/>
      <c r="H70" s="587"/>
      <c r="I70" s="663"/>
      <c r="J70" s="663"/>
      <c r="K70" s="663"/>
      <c r="L70" s="663"/>
      <c r="M70" s="663"/>
      <c r="N70" s="664"/>
      <c r="O70" s="663"/>
      <c r="P70" s="663"/>
      <c r="Q70" s="663"/>
      <c r="R70" s="663"/>
      <c r="S70" s="663"/>
      <c r="T70" s="663"/>
      <c r="U70" s="667">
        <v>10000</v>
      </c>
      <c r="V70" s="663"/>
      <c r="W70" s="663"/>
      <c r="X70" s="663"/>
      <c r="Y70" s="663"/>
      <c r="Z70" s="663"/>
      <c r="AA70" s="663"/>
      <c r="AB70" s="663">
        <f t="shared" si="3"/>
        <v>10000</v>
      </c>
      <c r="AC70" s="665"/>
      <c r="AD70" s="665">
        <f>VLOOKUP(A70:A315,'[1]Xét thầu G3'!$B$4:$L$249,11,FALSE)</f>
        <v>73500</v>
      </c>
      <c r="AE70" s="573">
        <f t="shared" si="4"/>
        <v>735000000</v>
      </c>
      <c r="AF70" s="573">
        <f>VLOOKUP(A70:A315,'[1]Xét thầu G3'!$B$4:$K$249,10,FALSE)</f>
        <v>10000</v>
      </c>
      <c r="AG70" s="573">
        <f t="shared" si="5"/>
        <v>0</v>
      </c>
    </row>
    <row r="71" spans="1:87" s="573" customFormat="1" ht="16.5" x14ac:dyDescent="0.2">
      <c r="A71" s="588">
        <v>82</v>
      </c>
      <c r="B71" s="586" t="s">
        <v>1719</v>
      </c>
      <c r="C71" s="585" t="s">
        <v>946</v>
      </c>
      <c r="D71" s="585" t="s">
        <v>123</v>
      </c>
      <c r="E71" s="587" t="s">
        <v>1684</v>
      </c>
      <c r="F71" s="588"/>
      <c r="G71" s="588"/>
      <c r="H71" s="587"/>
      <c r="I71" s="663"/>
      <c r="J71" s="663"/>
      <c r="K71" s="663"/>
      <c r="L71" s="663"/>
      <c r="M71" s="663"/>
      <c r="N71" s="664"/>
      <c r="O71" s="663"/>
      <c r="P71" s="663"/>
      <c r="Q71" s="663">
        <v>500</v>
      </c>
      <c r="R71" s="663"/>
      <c r="S71" s="663"/>
      <c r="T71" s="663"/>
      <c r="U71" s="663"/>
      <c r="V71" s="663"/>
      <c r="W71" s="663"/>
      <c r="X71" s="663"/>
      <c r="Y71" s="663"/>
      <c r="Z71" s="663"/>
      <c r="AA71" s="663"/>
      <c r="AB71" s="663">
        <f t="shared" si="3"/>
        <v>500</v>
      </c>
      <c r="AC71" s="665"/>
      <c r="AD71" s="665">
        <f>VLOOKUP(A71:A316,'[1]Xét thầu G3'!$B$4:$L$249,11,FALSE)</f>
        <v>58000</v>
      </c>
      <c r="AE71" s="573">
        <f t="shared" si="4"/>
        <v>29000000</v>
      </c>
      <c r="AF71" s="573">
        <f>VLOOKUP(A71:A316,'[1]Xét thầu G3'!$B$4:$K$249,10,FALSE)</f>
        <v>500</v>
      </c>
      <c r="AG71" s="573">
        <f t="shared" si="5"/>
        <v>0</v>
      </c>
    </row>
    <row r="72" spans="1:87" s="573" customFormat="1" ht="16.5" x14ac:dyDescent="0.2">
      <c r="A72" s="588">
        <v>83</v>
      </c>
      <c r="B72" s="609" t="s">
        <v>757</v>
      </c>
      <c r="C72" s="587" t="s">
        <v>117</v>
      </c>
      <c r="D72" s="588" t="s">
        <v>110</v>
      </c>
      <c r="E72" s="588" t="s">
        <v>575</v>
      </c>
      <c r="F72" s="588"/>
      <c r="G72" s="588"/>
      <c r="H72" s="588"/>
      <c r="I72" s="663"/>
      <c r="J72" s="663"/>
      <c r="K72" s="663"/>
      <c r="L72" s="663"/>
      <c r="M72" s="663">
        <v>10000</v>
      </c>
      <c r="N72" s="664"/>
      <c r="O72" s="663"/>
      <c r="P72" s="663"/>
      <c r="Q72" s="663"/>
      <c r="R72" s="663"/>
      <c r="S72" s="663"/>
      <c r="T72" s="663"/>
      <c r="U72" s="663"/>
      <c r="V72" s="663"/>
      <c r="W72" s="663"/>
      <c r="X72" s="663"/>
      <c r="Y72" s="663"/>
      <c r="Z72" s="663"/>
      <c r="AA72" s="663"/>
      <c r="AB72" s="663">
        <f t="shared" si="3"/>
        <v>10000</v>
      </c>
      <c r="AC72" s="665"/>
      <c r="AD72" s="665">
        <f>VLOOKUP(A72:A317,'[1]Xét thầu G3'!$B$4:$L$249,11,FALSE)</f>
        <v>850</v>
      </c>
      <c r="AE72" s="573">
        <f t="shared" si="4"/>
        <v>8500000</v>
      </c>
      <c r="AF72" s="573">
        <f>VLOOKUP(A72:A317,'[1]Xét thầu G3'!$B$4:$K$249,10,FALSE)</f>
        <v>10000</v>
      </c>
      <c r="AG72" s="573">
        <f t="shared" si="5"/>
        <v>0</v>
      </c>
    </row>
    <row r="73" spans="1:87" ht="16.5" x14ac:dyDescent="0.2">
      <c r="A73" s="588">
        <v>84</v>
      </c>
      <c r="B73" s="609" t="s">
        <v>757</v>
      </c>
      <c r="C73" s="587" t="s">
        <v>117</v>
      </c>
      <c r="D73" s="588" t="s">
        <v>115</v>
      </c>
      <c r="E73" s="588" t="s">
        <v>1062</v>
      </c>
      <c r="F73" s="588"/>
      <c r="G73" s="588">
        <v>5000</v>
      </c>
      <c r="H73" s="588"/>
      <c r="I73" s="663"/>
      <c r="J73" s="663"/>
      <c r="K73" s="663"/>
      <c r="L73" s="663"/>
      <c r="M73" s="663"/>
      <c r="N73" s="664"/>
      <c r="O73" s="663"/>
      <c r="P73" s="663"/>
      <c r="Q73" s="663"/>
      <c r="R73" s="663"/>
      <c r="S73" s="663"/>
      <c r="T73" s="663"/>
      <c r="U73" s="663"/>
      <c r="V73" s="663"/>
      <c r="W73" s="663"/>
      <c r="X73" s="663"/>
      <c r="Y73" s="663"/>
      <c r="Z73" s="663"/>
      <c r="AA73" s="663"/>
      <c r="AB73" s="663">
        <f t="shared" si="3"/>
        <v>5000</v>
      </c>
      <c r="AC73" s="665"/>
      <c r="AD73" s="665">
        <f>VLOOKUP(A73:A318,'[1]Xét thầu G3'!$B$4:$L$249,11,FALSE)</f>
        <v>1243</v>
      </c>
      <c r="AE73" s="573">
        <f t="shared" si="4"/>
        <v>6215000</v>
      </c>
      <c r="AF73" s="573">
        <f>VLOOKUP(A73:A318,'[1]Xét thầu G3'!$B$4:$K$249,10,FALSE)</f>
        <v>5000</v>
      </c>
      <c r="AG73" s="573">
        <f t="shared" si="5"/>
        <v>0</v>
      </c>
      <c r="AH73" s="573"/>
      <c r="AI73" s="573"/>
      <c r="AJ73" s="573"/>
      <c r="AK73" s="573"/>
      <c r="AL73" s="573"/>
      <c r="AM73" s="573"/>
      <c r="AN73" s="573"/>
      <c r="AO73" s="573"/>
      <c r="AP73" s="573"/>
      <c r="AQ73" s="573"/>
      <c r="AR73" s="573"/>
      <c r="AS73" s="573"/>
      <c r="AT73" s="573"/>
      <c r="AU73" s="573"/>
      <c r="AV73" s="573"/>
      <c r="AW73" s="573"/>
      <c r="AX73" s="573"/>
      <c r="AY73" s="573"/>
      <c r="AZ73" s="573"/>
      <c r="BA73" s="573"/>
      <c r="BB73" s="573"/>
      <c r="BC73" s="573"/>
      <c r="BD73" s="573"/>
      <c r="BE73" s="573"/>
      <c r="BF73" s="573"/>
      <c r="BG73" s="573"/>
      <c r="BH73" s="573"/>
      <c r="BI73" s="573"/>
      <c r="BJ73" s="573"/>
      <c r="BK73" s="573"/>
      <c r="BL73" s="573"/>
      <c r="BM73" s="573"/>
      <c r="BN73" s="573"/>
      <c r="BO73" s="573"/>
      <c r="BP73" s="573"/>
      <c r="BQ73" s="573"/>
      <c r="BR73" s="573"/>
      <c r="BS73" s="573"/>
      <c r="BT73" s="573"/>
      <c r="BU73" s="573"/>
      <c r="BV73" s="573"/>
      <c r="BW73" s="573"/>
      <c r="BX73" s="573"/>
      <c r="BY73" s="573"/>
      <c r="BZ73" s="573"/>
      <c r="CA73" s="573"/>
      <c r="CB73" s="573"/>
      <c r="CC73" s="573"/>
      <c r="CD73" s="573"/>
      <c r="CE73" s="573"/>
      <c r="CF73" s="573"/>
      <c r="CG73" s="573"/>
      <c r="CH73" s="573"/>
      <c r="CI73" s="573"/>
    </row>
    <row r="74" spans="1:87" ht="16.5" x14ac:dyDescent="0.2">
      <c r="A74" s="588">
        <v>86</v>
      </c>
      <c r="B74" s="609" t="s">
        <v>242</v>
      </c>
      <c r="C74" s="587" t="s">
        <v>171</v>
      </c>
      <c r="D74" s="588" t="s">
        <v>115</v>
      </c>
      <c r="E74" s="588" t="s">
        <v>588</v>
      </c>
      <c r="F74" s="588">
        <v>20000</v>
      </c>
      <c r="G74" s="588">
        <v>30000</v>
      </c>
      <c r="H74" s="588">
        <v>300</v>
      </c>
      <c r="I74" s="663"/>
      <c r="J74" s="663"/>
      <c r="K74" s="663"/>
      <c r="L74" s="663"/>
      <c r="M74" s="663"/>
      <c r="N74" s="664"/>
      <c r="O74" s="663"/>
      <c r="P74" s="663"/>
      <c r="Q74" s="663"/>
      <c r="R74" s="663"/>
      <c r="S74" s="663"/>
      <c r="T74" s="663"/>
      <c r="U74" s="663"/>
      <c r="V74" s="663"/>
      <c r="W74" s="663"/>
      <c r="X74" s="663"/>
      <c r="Y74" s="663"/>
      <c r="Z74" s="663"/>
      <c r="AA74" s="663"/>
      <c r="AB74" s="663">
        <f t="shared" si="3"/>
        <v>50300</v>
      </c>
      <c r="AC74" s="665"/>
      <c r="AD74" s="665">
        <f>VLOOKUP(A74:A319,'[1]Xét thầu G3'!$B$4:$L$249,11,FALSE)</f>
        <v>1323</v>
      </c>
      <c r="AE74" s="573">
        <f t="shared" si="4"/>
        <v>66546900</v>
      </c>
      <c r="AF74" s="573">
        <f>VLOOKUP(A74:A319,'[1]Xét thầu G3'!$B$4:$K$249,10,FALSE)</f>
        <v>50300</v>
      </c>
      <c r="AG74" s="573">
        <f t="shared" si="5"/>
        <v>0</v>
      </c>
      <c r="AH74" s="573"/>
      <c r="AI74" s="573"/>
      <c r="AJ74" s="573"/>
      <c r="AK74" s="573"/>
      <c r="AL74" s="573"/>
      <c r="AM74" s="573"/>
      <c r="AN74" s="573"/>
      <c r="AO74" s="573"/>
      <c r="AP74" s="573"/>
      <c r="AQ74" s="573"/>
      <c r="AR74" s="573"/>
      <c r="AS74" s="573"/>
      <c r="AT74" s="573"/>
      <c r="AU74" s="573"/>
      <c r="AV74" s="573"/>
      <c r="AW74" s="573"/>
      <c r="AX74" s="573"/>
      <c r="AY74" s="573"/>
      <c r="AZ74" s="573"/>
      <c r="BA74" s="573"/>
      <c r="BB74" s="573"/>
      <c r="BC74" s="573"/>
      <c r="BD74" s="573"/>
      <c r="BE74" s="573"/>
      <c r="BF74" s="573"/>
      <c r="BG74" s="573"/>
      <c r="BH74" s="573"/>
      <c r="BI74" s="573"/>
      <c r="BJ74" s="573"/>
      <c r="BK74" s="573"/>
      <c r="BL74" s="573"/>
      <c r="BM74" s="573"/>
      <c r="BN74" s="573"/>
      <c r="BO74" s="573"/>
      <c r="BP74" s="573"/>
      <c r="BQ74" s="573"/>
      <c r="BR74" s="573"/>
      <c r="BS74" s="573"/>
      <c r="BT74" s="573"/>
      <c r="BU74" s="573"/>
      <c r="BV74" s="573"/>
      <c r="BW74" s="573"/>
      <c r="BX74" s="573"/>
      <c r="BY74" s="573"/>
      <c r="BZ74" s="573"/>
      <c r="CA74" s="573"/>
      <c r="CB74" s="573"/>
      <c r="CC74" s="573"/>
      <c r="CD74" s="573"/>
      <c r="CE74" s="573"/>
      <c r="CF74" s="573"/>
      <c r="CG74" s="573"/>
      <c r="CH74" s="573"/>
      <c r="CI74" s="573"/>
    </row>
    <row r="75" spans="1:87" ht="16.5" x14ac:dyDescent="0.2">
      <c r="A75" s="588">
        <v>87</v>
      </c>
      <c r="B75" s="609" t="s">
        <v>291</v>
      </c>
      <c r="C75" s="587" t="s">
        <v>738</v>
      </c>
      <c r="D75" s="588" t="s">
        <v>110</v>
      </c>
      <c r="E75" s="588" t="s">
        <v>575</v>
      </c>
      <c r="F75" s="588">
        <v>5000</v>
      </c>
      <c r="G75" s="588"/>
      <c r="H75" s="588"/>
      <c r="I75" s="663"/>
      <c r="J75" s="663"/>
      <c r="K75" s="663"/>
      <c r="L75" s="663"/>
      <c r="M75" s="663"/>
      <c r="N75" s="664"/>
      <c r="O75" s="663"/>
      <c r="P75" s="663"/>
      <c r="Q75" s="663"/>
      <c r="R75" s="663"/>
      <c r="S75" s="663"/>
      <c r="T75" s="663"/>
      <c r="U75" s="663"/>
      <c r="V75" s="663"/>
      <c r="W75" s="663"/>
      <c r="X75" s="663"/>
      <c r="Y75" s="663"/>
      <c r="Z75" s="663"/>
      <c r="AA75" s="663"/>
      <c r="AB75" s="663">
        <f t="shared" si="3"/>
        <v>5000</v>
      </c>
      <c r="AC75" s="678"/>
      <c r="AD75" s="665">
        <f>VLOOKUP(A75:A320,'[1]Xét thầu G3'!$B$4:$L$249,11,FALSE)</f>
        <v>2310</v>
      </c>
      <c r="AE75" s="573">
        <f t="shared" si="4"/>
        <v>11550000</v>
      </c>
      <c r="AF75" s="573">
        <f>VLOOKUP(A75:A320,'[1]Xét thầu G3'!$B$4:$K$249,10,FALSE)</f>
        <v>5000</v>
      </c>
      <c r="AG75" s="573">
        <f t="shared" si="5"/>
        <v>0</v>
      </c>
    </row>
    <row r="76" spans="1:87" ht="16.5" x14ac:dyDescent="0.2">
      <c r="A76" s="588">
        <v>88</v>
      </c>
      <c r="B76" s="609" t="s">
        <v>292</v>
      </c>
      <c r="C76" s="587" t="s">
        <v>113</v>
      </c>
      <c r="D76" s="588" t="s">
        <v>110</v>
      </c>
      <c r="E76" s="588" t="s">
        <v>575</v>
      </c>
      <c r="F76" s="588"/>
      <c r="G76" s="588">
        <v>50000</v>
      </c>
      <c r="H76" s="588"/>
      <c r="I76" s="663"/>
      <c r="J76" s="663"/>
      <c r="K76" s="663"/>
      <c r="L76" s="663">
        <v>35000</v>
      </c>
      <c r="M76" s="663"/>
      <c r="N76" s="664"/>
      <c r="O76" s="663"/>
      <c r="P76" s="663"/>
      <c r="Q76" s="663"/>
      <c r="R76" s="663"/>
      <c r="S76" s="663"/>
      <c r="T76" s="663"/>
      <c r="U76" s="663"/>
      <c r="V76" s="663"/>
      <c r="W76" s="663"/>
      <c r="X76" s="663">
        <v>2000</v>
      </c>
      <c r="Y76" s="663"/>
      <c r="Z76" s="663"/>
      <c r="AA76" s="663"/>
      <c r="AB76" s="663">
        <f t="shared" si="3"/>
        <v>87000</v>
      </c>
      <c r="AC76" s="678"/>
      <c r="AD76" s="665">
        <f>VLOOKUP(A76:A321,'[1]Xét thầu G3'!$B$4:$L$249,11,FALSE)</f>
        <v>670</v>
      </c>
      <c r="AE76" s="573">
        <f t="shared" si="4"/>
        <v>58290000</v>
      </c>
      <c r="AF76" s="573">
        <f>VLOOKUP(A76:A321,'[1]Xét thầu G3'!$B$4:$K$249,10,FALSE)</f>
        <v>87000</v>
      </c>
      <c r="AG76" s="573">
        <f t="shared" si="5"/>
        <v>0</v>
      </c>
    </row>
    <row r="77" spans="1:87" ht="16.5" x14ac:dyDescent="0.2">
      <c r="A77" s="588">
        <v>89</v>
      </c>
      <c r="B77" s="609" t="s">
        <v>293</v>
      </c>
      <c r="C77" s="587" t="s">
        <v>118</v>
      </c>
      <c r="D77" s="588" t="s">
        <v>115</v>
      </c>
      <c r="E77" s="588" t="s">
        <v>588</v>
      </c>
      <c r="F77" s="588"/>
      <c r="G77" s="588">
        <v>10000</v>
      </c>
      <c r="H77" s="588"/>
      <c r="I77" s="663"/>
      <c r="J77" s="663"/>
      <c r="K77" s="663"/>
      <c r="L77" s="663">
        <v>10000</v>
      </c>
      <c r="M77" s="663"/>
      <c r="N77" s="664"/>
      <c r="O77" s="663"/>
      <c r="P77" s="663"/>
      <c r="Q77" s="663"/>
      <c r="R77" s="663"/>
      <c r="S77" s="663">
        <v>1500</v>
      </c>
      <c r="T77" s="663"/>
      <c r="U77" s="663"/>
      <c r="V77" s="663"/>
      <c r="W77" s="663"/>
      <c r="X77" s="663"/>
      <c r="Y77" s="663"/>
      <c r="Z77" s="663">
        <v>50000</v>
      </c>
      <c r="AA77" s="663"/>
      <c r="AB77" s="663">
        <f t="shared" si="3"/>
        <v>71500</v>
      </c>
      <c r="AC77" s="678"/>
      <c r="AD77" s="665">
        <f>VLOOKUP(A77:A322,'[1]Xét thầu G3'!$B$4:$L$249,11,FALSE)</f>
        <v>689</v>
      </c>
      <c r="AE77" s="573">
        <f t="shared" si="4"/>
        <v>49263500</v>
      </c>
      <c r="AF77" s="573">
        <f>VLOOKUP(A77:A322,'[1]Xét thầu G3'!$B$4:$K$249,10,FALSE)</f>
        <v>71500</v>
      </c>
      <c r="AG77" s="573">
        <f t="shared" si="5"/>
        <v>0</v>
      </c>
    </row>
    <row r="78" spans="1:87" ht="16.5" x14ac:dyDescent="0.2">
      <c r="A78" s="588">
        <v>92</v>
      </c>
      <c r="B78" s="609" t="s">
        <v>141</v>
      </c>
      <c r="C78" s="587" t="s">
        <v>119</v>
      </c>
      <c r="D78" s="588" t="s">
        <v>110</v>
      </c>
      <c r="E78" s="588" t="s">
        <v>575</v>
      </c>
      <c r="F78" s="588"/>
      <c r="G78" s="588">
        <v>70000</v>
      </c>
      <c r="H78" s="588"/>
      <c r="I78" s="663"/>
      <c r="J78" s="663"/>
      <c r="K78" s="663"/>
      <c r="L78" s="663"/>
      <c r="M78" s="663"/>
      <c r="N78" s="664">
        <v>220</v>
      </c>
      <c r="O78" s="663"/>
      <c r="P78" s="663"/>
      <c r="Q78" s="663"/>
      <c r="R78" s="663">
        <v>200</v>
      </c>
      <c r="S78" s="663">
        <v>26000</v>
      </c>
      <c r="T78" s="663"/>
      <c r="U78" s="663"/>
      <c r="V78" s="663"/>
      <c r="W78" s="663">
        <v>200</v>
      </c>
      <c r="X78" s="663"/>
      <c r="Y78" s="663"/>
      <c r="Z78" s="663"/>
      <c r="AA78" s="663"/>
      <c r="AB78" s="663">
        <f t="shared" si="3"/>
        <v>96620</v>
      </c>
      <c r="AC78" s="678"/>
      <c r="AD78" s="665">
        <f>VLOOKUP(A78:A323,'[1]Xét thầu G3'!$B$4:$L$249,11,FALSE)</f>
        <v>53</v>
      </c>
      <c r="AE78" s="573">
        <f t="shared" si="4"/>
        <v>5120860</v>
      </c>
      <c r="AF78" s="573">
        <f>VLOOKUP(A78:A323,'[1]Xét thầu G3'!$B$4:$K$249,10,FALSE)</f>
        <v>96620</v>
      </c>
      <c r="AG78" s="573">
        <f t="shared" si="5"/>
        <v>0</v>
      </c>
    </row>
    <row r="79" spans="1:87" ht="16.5" x14ac:dyDescent="0.2">
      <c r="A79" s="588">
        <v>95</v>
      </c>
      <c r="B79" s="609" t="s">
        <v>295</v>
      </c>
      <c r="C79" s="587" t="s">
        <v>126</v>
      </c>
      <c r="D79" s="588" t="s">
        <v>110</v>
      </c>
      <c r="E79" s="588" t="s">
        <v>575</v>
      </c>
      <c r="F79" s="588">
        <v>70000</v>
      </c>
      <c r="G79" s="588">
        <v>250000</v>
      </c>
      <c r="H79" s="588"/>
      <c r="I79" s="663">
        <v>1500</v>
      </c>
      <c r="J79" s="663"/>
      <c r="K79" s="663">
        <v>100000</v>
      </c>
      <c r="L79" s="663"/>
      <c r="M79" s="663">
        <v>450000</v>
      </c>
      <c r="N79" s="664"/>
      <c r="O79" s="663"/>
      <c r="P79" s="663">
        <v>250000</v>
      </c>
      <c r="Q79" s="663">
        <v>300000</v>
      </c>
      <c r="R79" s="663"/>
      <c r="S79" s="663"/>
      <c r="T79" s="663"/>
      <c r="U79" s="666">
        <v>50000</v>
      </c>
      <c r="V79" s="663"/>
      <c r="W79" s="663"/>
      <c r="X79" s="663">
        <v>20000</v>
      </c>
      <c r="Y79" s="663"/>
      <c r="Z79" s="663">
        <v>40000</v>
      </c>
      <c r="AA79" s="591">
        <v>200000</v>
      </c>
      <c r="AB79" s="663">
        <f t="shared" si="3"/>
        <v>1731500</v>
      </c>
      <c r="AC79" s="678"/>
      <c r="AD79" s="665">
        <f>VLOOKUP(A79:A324,'[1]Xét thầu G3'!$B$4:$L$249,11,FALSE)</f>
        <v>48</v>
      </c>
      <c r="AE79" s="573">
        <f t="shared" si="4"/>
        <v>83112000</v>
      </c>
      <c r="AF79" s="573">
        <f>VLOOKUP(A79:A324,'[1]Xét thầu G3'!$B$4:$K$249,10,FALSE)</f>
        <v>1731500</v>
      </c>
      <c r="AG79" s="573">
        <f t="shared" si="5"/>
        <v>0</v>
      </c>
    </row>
    <row r="80" spans="1:87" ht="33" x14ac:dyDescent="0.2">
      <c r="A80" s="588">
        <v>96</v>
      </c>
      <c r="B80" s="609" t="s">
        <v>296</v>
      </c>
      <c r="C80" s="587" t="s">
        <v>297</v>
      </c>
      <c r="D80" s="588" t="s">
        <v>132</v>
      </c>
      <c r="E80" s="588" t="s">
        <v>824</v>
      </c>
      <c r="F80" s="588"/>
      <c r="G80" s="588">
        <v>500</v>
      </c>
      <c r="H80" s="588"/>
      <c r="I80" s="663"/>
      <c r="J80" s="663"/>
      <c r="K80" s="663"/>
      <c r="L80" s="663">
        <v>3000</v>
      </c>
      <c r="M80" s="663">
        <v>1000</v>
      </c>
      <c r="N80" s="664"/>
      <c r="O80" s="663"/>
      <c r="P80" s="663"/>
      <c r="Q80" s="663">
        <v>1000</v>
      </c>
      <c r="R80" s="663"/>
      <c r="S80" s="663"/>
      <c r="T80" s="663">
        <v>200</v>
      </c>
      <c r="U80" s="666">
        <v>3000</v>
      </c>
      <c r="V80" s="663">
        <v>200</v>
      </c>
      <c r="W80" s="663"/>
      <c r="X80" s="663"/>
      <c r="Y80" s="663"/>
      <c r="Z80" s="663">
        <v>1500</v>
      </c>
      <c r="AA80" s="663"/>
      <c r="AB80" s="663">
        <f t="shared" si="3"/>
        <v>10400</v>
      </c>
      <c r="AC80" s="678"/>
      <c r="AD80" s="665">
        <f>VLOOKUP(A80:A325,'[1]Xét thầu G3'!$B$4:$L$249,11,FALSE)</f>
        <v>31500</v>
      </c>
      <c r="AE80" s="573">
        <f t="shared" si="4"/>
        <v>327600000</v>
      </c>
      <c r="AF80" s="573">
        <f>VLOOKUP(A80:A325,'[1]Xét thầu G3'!$B$4:$K$249,10,FALSE)</f>
        <v>10400</v>
      </c>
      <c r="AG80" s="573">
        <f t="shared" si="5"/>
        <v>0</v>
      </c>
    </row>
    <row r="81" spans="1:87" ht="33" x14ac:dyDescent="0.2">
      <c r="A81" s="588">
        <v>97</v>
      </c>
      <c r="B81" s="609" t="s">
        <v>296</v>
      </c>
      <c r="C81" s="587" t="s">
        <v>297</v>
      </c>
      <c r="D81" s="588" t="s">
        <v>132</v>
      </c>
      <c r="E81" s="588" t="s">
        <v>816</v>
      </c>
      <c r="F81" s="588">
        <v>200</v>
      </c>
      <c r="G81" s="588"/>
      <c r="H81" s="588"/>
      <c r="I81" s="663"/>
      <c r="J81" s="663"/>
      <c r="K81" s="663"/>
      <c r="L81" s="663">
        <v>1000</v>
      </c>
      <c r="M81" s="663"/>
      <c r="N81" s="664"/>
      <c r="O81" s="663"/>
      <c r="P81" s="663"/>
      <c r="Q81" s="663"/>
      <c r="R81" s="663"/>
      <c r="S81" s="663"/>
      <c r="T81" s="663"/>
      <c r="U81" s="663"/>
      <c r="V81" s="663"/>
      <c r="W81" s="663"/>
      <c r="X81" s="663"/>
      <c r="Y81" s="663"/>
      <c r="Z81" s="663"/>
      <c r="AA81" s="663"/>
      <c r="AB81" s="663">
        <f t="shared" si="3"/>
        <v>1200</v>
      </c>
      <c r="AC81" s="678"/>
      <c r="AD81" s="665">
        <f>VLOOKUP(A81:A326,'[1]Xét thầu G3'!$B$4:$L$249,11,FALSE)</f>
        <v>18900</v>
      </c>
      <c r="AE81" s="573">
        <f t="shared" si="4"/>
        <v>22680000</v>
      </c>
      <c r="AF81" s="573">
        <f>VLOOKUP(A81:A326,'[1]Xét thầu G3'!$B$4:$K$249,10,FALSE)</f>
        <v>1200</v>
      </c>
      <c r="AG81" s="573">
        <f t="shared" si="5"/>
        <v>0</v>
      </c>
    </row>
    <row r="82" spans="1:87" ht="16.5" x14ac:dyDescent="0.2">
      <c r="A82" s="588">
        <v>99</v>
      </c>
      <c r="B82" s="609" t="s">
        <v>298</v>
      </c>
      <c r="C82" s="587" t="s">
        <v>126</v>
      </c>
      <c r="D82" s="588" t="s">
        <v>110</v>
      </c>
      <c r="E82" s="588" t="s">
        <v>577</v>
      </c>
      <c r="F82" s="588"/>
      <c r="G82" s="588"/>
      <c r="H82" s="588"/>
      <c r="I82" s="663"/>
      <c r="J82" s="663"/>
      <c r="K82" s="663"/>
      <c r="L82" s="663"/>
      <c r="M82" s="663"/>
      <c r="N82" s="664"/>
      <c r="O82" s="663"/>
      <c r="P82" s="663"/>
      <c r="Q82" s="663"/>
      <c r="R82" s="663"/>
      <c r="S82" s="663"/>
      <c r="T82" s="663"/>
      <c r="U82" s="663"/>
      <c r="V82" s="663"/>
      <c r="W82" s="663">
        <v>2200000</v>
      </c>
      <c r="X82" s="663"/>
      <c r="Y82" s="663"/>
      <c r="Z82" s="663"/>
      <c r="AA82" s="663"/>
      <c r="AB82" s="663">
        <f t="shared" si="3"/>
        <v>2200000</v>
      </c>
      <c r="AC82" s="678"/>
      <c r="AD82" s="665">
        <f>VLOOKUP(A82:A327,'[1]Xét thầu G3'!$B$4:$L$249,11,FALSE)</f>
        <v>71</v>
      </c>
      <c r="AE82" s="573">
        <f t="shared" si="4"/>
        <v>156200000</v>
      </c>
      <c r="AF82" s="573">
        <f>VLOOKUP(A82:A327,'[1]Xét thầu G3'!$B$4:$K$249,10,FALSE)</f>
        <v>2200000</v>
      </c>
      <c r="AG82" s="573">
        <f t="shared" si="5"/>
        <v>0</v>
      </c>
    </row>
    <row r="83" spans="1:87" s="573" customFormat="1" ht="33" x14ac:dyDescent="0.2">
      <c r="A83" s="588">
        <v>101</v>
      </c>
      <c r="B83" s="609" t="s">
        <v>693</v>
      </c>
      <c r="C83" s="587" t="s">
        <v>131</v>
      </c>
      <c r="D83" s="588" t="s">
        <v>132</v>
      </c>
      <c r="E83" s="588" t="s">
        <v>813</v>
      </c>
      <c r="F83" s="588"/>
      <c r="G83" s="588">
        <v>200</v>
      </c>
      <c r="H83" s="588"/>
      <c r="I83" s="663"/>
      <c r="J83" s="663"/>
      <c r="K83" s="663"/>
      <c r="L83" s="663">
        <v>2000</v>
      </c>
      <c r="M83" s="663"/>
      <c r="N83" s="664"/>
      <c r="O83" s="663"/>
      <c r="P83" s="663">
        <v>100</v>
      </c>
      <c r="Q83" s="663">
        <v>300</v>
      </c>
      <c r="R83" s="663"/>
      <c r="S83" s="663"/>
      <c r="T83" s="663">
        <v>150</v>
      </c>
      <c r="U83" s="666">
        <v>2000</v>
      </c>
      <c r="V83" s="663"/>
      <c r="W83" s="663"/>
      <c r="X83" s="663"/>
      <c r="Y83" s="663"/>
      <c r="Z83" s="753">
        <v>400</v>
      </c>
      <c r="AA83" s="663"/>
      <c r="AB83" s="663">
        <f t="shared" si="3"/>
        <v>5150</v>
      </c>
      <c r="AC83" s="678"/>
      <c r="AD83" s="665">
        <f>VLOOKUP(A83:A328,'[1]Xét thầu G3'!$B$4:$L$249,11,FALSE)</f>
        <v>5600</v>
      </c>
      <c r="AE83" s="573">
        <f t="shared" si="4"/>
        <v>28840000</v>
      </c>
      <c r="AF83" s="573">
        <f>VLOOKUP(A83:A328,'[1]Xét thầu G3'!$B$4:$K$249,10,FALSE)</f>
        <v>5150</v>
      </c>
      <c r="AG83" s="573">
        <f t="shared" si="5"/>
        <v>0</v>
      </c>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F83" s="574"/>
      <c r="BG83" s="574"/>
      <c r="BH83" s="574"/>
      <c r="BI83" s="574"/>
      <c r="BJ83" s="574"/>
      <c r="BK83" s="574"/>
      <c r="BL83" s="574"/>
      <c r="BM83" s="574"/>
      <c r="BN83" s="574"/>
      <c r="BO83" s="574"/>
      <c r="BP83" s="574"/>
      <c r="BQ83" s="574"/>
      <c r="BR83" s="574"/>
      <c r="BS83" s="574"/>
      <c r="BT83" s="574"/>
      <c r="BU83" s="574"/>
      <c r="BV83" s="574"/>
      <c r="BW83" s="574"/>
      <c r="BX83" s="574"/>
      <c r="BY83" s="574"/>
      <c r="BZ83" s="574"/>
      <c r="CA83" s="574"/>
      <c r="CB83" s="574"/>
      <c r="CC83" s="574"/>
      <c r="CD83" s="574"/>
      <c r="CE83" s="574"/>
      <c r="CF83" s="574"/>
      <c r="CG83" s="574"/>
      <c r="CH83" s="574"/>
      <c r="CI83" s="574"/>
    </row>
    <row r="84" spans="1:87" s="573" customFormat="1" ht="33" x14ac:dyDescent="0.2">
      <c r="A84" s="588">
        <v>102</v>
      </c>
      <c r="B84" s="609" t="s">
        <v>693</v>
      </c>
      <c r="C84" s="587" t="s">
        <v>117</v>
      </c>
      <c r="D84" s="588" t="s">
        <v>143</v>
      </c>
      <c r="E84" s="588" t="s">
        <v>143</v>
      </c>
      <c r="F84" s="588"/>
      <c r="G84" s="588"/>
      <c r="H84" s="588"/>
      <c r="I84" s="663"/>
      <c r="J84" s="663"/>
      <c r="K84" s="663"/>
      <c r="L84" s="663"/>
      <c r="M84" s="663">
        <v>2000</v>
      </c>
      <c r="N84" s="664">
        <v>3000</v>
      </c>
      <c r="O84" s="663"/>
      <c r="P84" s="663"/>
      <c r="Q84" s="663">
        <v>10000</v>
      </c>
      <c r="R84" s="663"/>
      <c r="S84" s="663"/>
      <c r="T84" s="663"/>
      <c r="U84" s="666">
        <v>2000</v>
      </c>
      <c r="V84" s="663"/>
      <c r="W84" s="663"/>
      <c r="X84" s="663"/>
      <c r="Y84" s="663"/>
      <c r="Z84" s="663">
        <v>5000</v>
      </c>
      <c r="AA84" s="663"/>
      <c r="AB84" s="663">
        <f t="shared" si="3"/>
        <v>22000</v>
      </c>
      <c r="AC84" s="678"/>
      <c r="AD84" s="665">
        <f>VLOOKUP(A84:A329,'[1]Xét thầu G3'!$B$4:$L$249,11,FALSE)</f>
        <v>693</v>
      </c>
      <c r="AE84" s="573">
        <f t="shared" si="4"/>
        <v>15246000</v>
      </c>
      <c r="AF84" s="573">
        <f>VLOOKUP(A84:A329,'[1]Xét thầu G3'!$B$4:$K$249,10,FALSE)</f>
        <v>22000</v>
      </c>
      <c r="AG84" s="573">
        <f t="shared" si="5"/>
        <v>0</v>
      </c>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F84" s="574"/>
      <c r="BG84" s="574"/>
      <c r="BH84" s="574"/>
      <c r="BI84" s="574"/>
      <c r="BJ84" s="574"/>
      <c r="BK84" s="574"/>
      <c r="BL84" s="574"/>
      <c r="BM84" s="574"/>
      <c r="BN84" s="574"/>
      <c r="BO84" s="574"/>
      <c r="BP84" s="574"/>
      <c r="BQ84" s="574"/>
      <c r="BR84" s="574"/>
      <c r="BS84" s="574"/>
      <c r="BT84" s="574"/>
      <c r="BU84" s="574"/>
      <c r="BV84" s="574"/>
      <c r="BW84" s="574"/>
      <c r="BX84" s="574"/>
      <c r="BY84" s="574"/>
      <c r="BZ84" s="574"/>
      <c r="CA84" s="574"/>
      <c r="CB84" s="574"/>
      <c r="CC84" s="574"/>
      <c r="CD84" s="574"/>
      <c r="CE84" s="574"/>
      <c r="CF84" s="574"/>
      <c r="CG84" s="574"/>
      <c r="CH84" s="574"/>
      <c r="CI84" s="574"/>
    </row>
    <row r="85" spans="1:87" s="573" customFormat="1" ht="33" x14ac:dyDescent="0.2">
      <c r="A85" s="588">
        <v>103</v>
      </c>
      <c r="B85" s="609" t="s">
        <v>693</v>
      </c>
      <c r="C85" s="587" t="s">
        <v>548</v>
      </c>
      <c r="D85" s="588" t="s">
        <v>105</v>
      </c>
      <c r="E85" s="588" t="s">
        <v>1839</v>
      </c>
      <c r="F85" s="588"/>
      <c r="G85" s="588">
        <v>3000</v>
      </c>
      <c r="H85" s="588"/>
      <c r="I85" s="663"/>
      <c r="J85" s="663"/>
      <c r="K85" s="663"/>
      <c r="L85" s="663"/>
      <c r="M85" s="663"/>
      <c r="N85" s="664"/>
      <c r="O85" s="663"/>
      <c r="P85" s="663">
        <v>1500</v>
      </c>
      <c r="Q85" s="663"/>
      <c r="R85" s="663"/>
      <c r="S85" s="663"/>
      <c r="T85" s="663">
        <v>300</v>
      </c>
      <c r="U85" s="666">
        <v>1500</v>
      </c>
      <c r="V85" s="663"/>
      <c r="W85" s="663"/>
      <c r="X85" s="663"/>
      <c r="Y85" s="663"/>
      <c r="Z85" s="663"/>
      <c r="AA85" s="663"/>
      <c r="AB85" s="663">
        <f t="shared" si="3"/>
        <v>6300</v>
      </c>
      <c r="AC85" s="665"/>
      <c r="AD85" s="665">
        <f>VLOOKUP(A85:A330,'[1]Xét thầu G3'!$B$4:$L$249,11,FALSE)</f>
        <v>45000</v>
      </c>
      <c r="AE85" s="573">
        <f t="shared" si="4"/>
        <v>283500000</v>
      </c>
      <c r="AF85" s="573">
        <f>VLOOKUP(A85:A330,'[1]Xét thầu G3'!$B$4:$K$249,10,FALSE)</f>
        <v>6300</v>
      </c>
      <c r="AG85" s="573">
        <f t="shared" si="5"/>
        <v>0</v>
      </c>
    </row>
    <row r="86" spans="1:87" ht="16.5" x14ac:dyDescent="0.2">
      <c r="A86" s="588">
        <v>104</v>
      </c>
      <c r="B86" s="609" t="s">
        <v>694</v>
      </c>
      <c r="C86" s="587" t="s">
        <v>144</v>
      </c>
      <c r="D86" s="588" t="s">
        <v>110</v>
      </c>
      <c r="E86" s="588" t="s">
        <v>575</v>
      </c>
      <c r="F86" s="588">
        <v>10000</v>
      </c>
      <c r="G86" s="588">
        <v>10000</v>
      </c>
      <c r="H86" s="588"/>
      <c r="I86" s="663"/>
      <c r="J86" s="663">
        <v>200</v>
      </c>
      <c r="K86" s="663">
        <v>1000</v>
      </c>
      <c r="L86" s="663"/>
      <c r="M86" s="663">
        <v>8000</v>
      </c>
      <c r="N86" s="664"/>
      <c r="O86" s="663"/>
      <c r="P86" s="663">
        <v>5000</v>
      </c>
      <c r="Q86" s="663">
        <v>5000</v>
      </c>
      <c r="R86" s="663">
        <v>100</v>
      </c>
      <c r="S86" s="663"/>
      <c r="T86" s="663">
        <v>2000</v>
      </c>
      <c r="U86" s="663"/>
      <c r="V86" s="663">
        <v>1500</v>
      </c>
      <c r="W86" s="663"/>
      <c r="X86" s="663"/>
      <c r="Y86" s="663"/>
      <c r="Z86" s="663">
        <v>5000</v>
      </c>
      <c r="AA86" s="591">
        <v>2000</v>
      </c>
      <c r="AB86" s="663">
        <f t="shared" si="3"/>
        <v>49800</v>
      </c>
      <c r="AC86" s="665"/>
      <c r="AD86" s="665">
        <f>VLOOKUP(A86:A331,'[1]Xét thầu G3'!$B$4:$L$249,11,FALSE)</f>
        <v>293</v>
      </c>
      <c r="AE86" s="573">
        <f t="shared" si="4"/>
        <v>14591400</v>
      </c>
      <c r="AF86" s="573">
        <f>VLOOKUP(A86:A331,'[1]Xét thầu G3'!$B$4:$K$249,10,FALSE)</f>
        <v>49800</v>
      </c>
      <c r="AG86" s="573">
        <f t="shared" si="5"/>
        <v>0</v>
      </c>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c r="BE86" s="573"/>
      <c r="BF86" s="573"/>
      <c r="BG86" s="573"/>
      <c r="BH86" s="573"/>
      <c r="BI86" s="573"/>
      <c r="BJ86" s="573"/>
      <c r="BK86" s="573"/>
      <c r="BL86" s="573"/>
      <c r="BM86" s="573"/>
      <c r="BN86" s="573"/>
      <c r="BO86" s="573"/>
      <c r="BP86" s="573"/>
      <c r="BQ86" s="573"/>
      <c r="BR86" s="573"/>
      <c r="BS86" s="573"/>
      <c r="BT86" s="573"/>
      <c r="BU86" s="573"/>
      <c r="BV86" s="573"/>
      <c r="BW86" s="573"/>
      <c r="BX86" s="573"/>
      <c r="BY86" s="573"/>
      <c r="BZ86" s="573"/>
      <c r="CA86" s="573"/>
      <c r="CB86" s="573"/>
      <c r="CC86" s="573"/>
      <c r="CD86" s="573"/>
      <c r="CE86" s="573"/>
      <c r="CF86" s="573"/>
      <c r="CG86" s="573"/>
      <c r="CH86" s="573"/>
      <c r="CI86" s="573"/>
    </row>
    <row r="87" spans="1:87" ht="16.5" x14ac:dyDescent="0.2">
      <c r="A87" s="588">
        <v>105</v>
      </c>
      <c r="B87" s="609" t="s">
        <v>234</v>
      </c>
      <c r="C87" s="587" t="s">
        <v>235</v>
      </c>
      <c r="D87" s="588" t="s">
        <v>110</v>
      </c>
      <c r="E87" s="588" t="s">
        <v>575</v>
      </c>
      <c r="F87" s="588"/>
      <c r="G87" s="588"/>
      <c r="H87" s="588"/>
      <c r="I87" s="663"/>
      <c r="J87" s="663"/>
      <c r="K87" s="663"/>
      <c r="L87" s="663"/>
      <c r="M87" s="663"/>
      <c r="N87" s="664"/>
      <c r="O87" s="663"/>
      <c r="P87" s="663"/>
      <c r="Q87" s="663"/>
      <c r="R87" s="663"/>
      <c r="S87" s="663"/>
      <c r="T87" s="663"/>
      <c r="U87" s="663"/>
      <c r="V87" s="663"/>
      <c r="W87" s="663"/>
      <c r="X87" s="663">
        <v>20000</v>
      </c>
      <c r="Y87" s="663">
        <v>6000</v>
      </c>
      <c r="Z87" s="663"/>
      <c r="AA87" s="663"/>
      <c r="AB87" s="663">
        <f t="shared" si="3"/>
        <v>26000</v>
      </c>
      <c r="AC87" s="665"/>
      <c r="AD87" s="665">
        <f>VLOOKUP(A87:A332,'[1]Xét thầu G3'!$B$4:$L$249,11,FALSE)</f>
        <v>4200</v>
      </c>
      <c r="AE87" s="573">
        <f t="shared" si="4"/>
        <v>109200000</v>
      </c>
      <c r="AF87" s="573">
        <f>VLOOKUP(A87:A332,'[1]Xét thầu G3'!$B$4:$K$249,10,FALSE)</f>
        <v>26000</v>
      </c>
      <c r="AG87" s="573">
        <f t="shared" si="5"/>
        <v>0</v>
      </c>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573"/>
      <c r="BF87" s="573"/>
      <c r="BG87" s="573"/>
      <c r="BH87" s="573"/>
      <c r="BI87" s="573"/>
      <c r="BJ87" s="573"/>
      <c r="BK87" s="573"/>
      <c r="BL87" s="573"/>
      <c r="BM87" s="573"/>
      <c r="BN87" s="573"/>
      <c r="BO87" s="573"/>
      <c r="BP87" s="573"/>
      <c r="BQ87" s="573"/>
      <c r="BR87" s="573"/>
      <c r="BS87" s="573"/>
      <c r="BT87" s="573"/>
      <c r="BU87" s="573"/>
      <c r="BV87" s="573"/>
      <c r="BW87" s="573"/>
      <c r="BX87" s="573"/>
      <c r="BY87" s="573"/>
      <c r="BZ87" s="573"/>
      <c r="CA87" s="573"/>
      <c r="CB87" s="573"/>
      <c r="CC87" s="573"/>
      <c r="CD87" s="573"/>
      <c r="CE87" s="573"/>
      <c r="CF87" s="573"/>
      <c r="CG87" s="573"/>
      <c r="CH87" s="573"/>
      <c r="CI87" s="573"/>
    </row>
    <row r="88" spans="1:87" s="772" customFormat="1" ht="16.5" x14ac:dyDescent="0.2">
      <c r="A88" s="588">
        <v>107</v>
      </c>
      <c r="B88" s="609" t="s">
        <v>294</v>
      </c>
      <c r="C88" s="587" t="s">
        <v>187</v>
      </c>
      <c r="D88" s="588" t="s">
        <v>110</v>
      </c>
      <c r="E88" s="588" t="s">
        <v>575</v>
      </c>
      <c r="F88" s="588">
        <v>350000</v>
      </c>
      <c r="G88" s="588">
        <v>300000</v>
      </c>
      <c r="H88" s="588">
        <v>500</v>
      </c>
      <c r="I88" s="663">
        <v>2000</v>
      </c>
      <c r="J88" s="663">
        <v>5000</v>
      </c>
      <c r="K88" s="663">
        <v>60000</v>
      </c>
      <c r="L88" s="663">
        <v>150000</v>
      </c>
      <c r="M88" s="663">
        <v>150000</v>
      </c>
      <c r="N88" s="664"/>
      <c r="O88" s="663"/>
      <c r="P88" s="663">
        <v>250000</v>
      </c>
      <c r="Q88" s="663">
        <v>300000</v>
      </c>
      <c r="R88" s="663">
        <v>200</v>
      </c>
      <c r="S88" s="663"/>
      <c r="T88" s="663">
        <v>10000</v>
      </c>
      <c r="U88" s="666">
        <v>100000</v>
      </c>
      <c r="V88" s="663"/>
      <c r="W88" s="663"/>
      <c r="X88" s="663"/>
      <c r="Y88" s="663"/>
      <c r="Z88" s="663">
        <v>300000</v>
      </c>
      <c r="AA88" s="591">
        <v>130000</v>
      </c>
      <c r="AB88" s="663">
        <f t="shared" si="3"/>
        <v>2107700</v>
      </c>
      <c r="AC88" s="665"/>
      <c r="AD88" s="665">
        <f>VLOOKUP(A88:A333,'[1]Xét thầu G3'!$B$4:$L$249,11,FALSE)</f>
        <v>34</v>
      </c>
      <c r="AE88" s="573">
        <f t="shared" si="4"/>
        <v>71661800</v>
      </c>
      <c r="AF88" s="573">
        <f>VLOOKUP(A88:A333,'[1]Xét thầu G3'!$B$4:$K$249,10,FALSE)</f>
        <v>2107700</v>
      </c>
      <c r="AG88" s="573">
        <f t="shared" si="5"/>
        <v>0</v>
      </c>
      <c r="AH88" s="573"/>
      <c r="AI88" s="573"/>
      <c r="AJ88" s="573"/>
      <c r="AK88" s="573"/>
      <c r="AL88" s="573"/>
      <c r="AM88" s="573"/>
      <c r="AN88" s="573"/>
      <c r="AO88" s="573"/>
      <c r="AP88" s="573"/>
      <c r="AQ88" s="573"/>
      <c r="AR88" s="573"/>
      <c r="AS88" s="573"/>
      <c r="AT88" s="573"/>
      <c r="AU88" s="573"/>
      <c r="AV88" s="573"/>
      <c r="AW88" s="573"/>
      <c r="AX88" s="573"/>
      <c r="AY88" s="573"/>
      <c r="AZ88" s="573"/>
      <c r="BA88" s="573"/>
      <c r="BB88" s="573"/>
      <c r="BC88" s="573"/>
      <c r="BD88" s="573"/>
      <c r="BE88" s="573"/>
      <c r="BF88" s="573"/>
      <c r="BG88" s="573"/>
      <c r="BH88" s="573"/>
      <c r="BI88" s="573"/>
      <c r="BJ88" s="573"/>
      <c r="BK88" s="573"/>
      <c r="BL88" s="573"/>
      <c r="BM88" s="573"/>
      <c r="BN88" s="573"/>
      <c r="BO88" s="573"/>
      <c r="BP88" s="573"/>
      <c r="BQ88" s="573"/>
      <c r="BR88" s="573"/>
      <c r="BS88" s="573"/>
      <c r="BT88" s="573"/>
      <c r="BU88" s="573"/>
      <c r="BV88" s="573"/>
      <c r="BW88" s="573"/>
      <c r="BX88" s="573"/>
      <c r="BY88" s="573"/>
      <c r="BZ88" s="573"/>
      <c r="CA88" s="573"/>
      <c r="CB88" s="573"/>
      <c r="CC88" s="573"/>
      <c r="CD88" s="573"/>
      <c r="CE88" s="573"/>
      <c r="CF88" s="573"/>
      <c r="CG88" s="573"/>
      <c r="CH88" s="573"/>
      <c r="CI88" s="573"/>
    </row>
    <row r="89" spans="1:87" s="573" customFormat="1" ht="16.5" x14ac:dyDescent="0.2">
      <c r="A89" s="588">
        <v>108</v>
      </c>
      <c r="B89" s="693" t="s">
        <v>1708</v>
      </c>
      <c r="C89" s="599" t="s">
        <v>627</v>
      </c>
      <c r="D89" s="585" t="s">
        <v>110</v>
      </c>
      <c r="E89" s="694" t="s">
        <v>575</v>
      </c>
      <c r="F89" s="694"/>
      <c r="G89" s="694"/>
      <c r="H89" s="588"/>
      <c r="I89" s="663"/>
      <c r="J89" s="663"/>
      <c r="K89" s="663"/>
      <c r="L89" s="663"/>
      <c r="M89" s="695">
        <v>100000</v>
      </c>
      <c r="N89" s="696"/>
      <c r="O89" s="696"/>
      <c r="P89" s="663">
        <v>70000</v>
      </c>
      <c r="Q89" s="663"/>
      <c r="R89" s="663"/>
      <c r="S89" s="663"/>
      <c r="T89" s="663"/>
      <c r="U89" s="663"/>
      <c r="V89" s="663"/>
      <c r="W89" s="663"/>
      <c r="X89" s="663"/>
      <c r="Y89" s="663"/>
      <c r="Z89" s="663"/>
      <c r="AA89" s="663"/>
      <c r="AB89" s="663">
        <f t="shared" si="3"/>
        <v>170000</v>
      </c>
      <c r="AC89" s="678"/>
      <c r="AD89" s="665">
        <f>VLOOKUP(A89:A334,'[1]Xét thầu G3'!$B$4:$L$249,11,FALSE)</f>
        <v>1400</v>
      </c>
      <c r="AE89" s="573">
        <f t="shared" si="4"/>
        <v>238000000</v>
      </c>
      <c r="AF89" s="573">
        <f>VLOOKUP(A89:A334,'[1]Xét thầu G3'!$B$4:$K$249,10,FALSE)</f>
        <v>170000</v>
      </c>
      <c r="AG89" s="573">
        <f t="shared" si="5"/>
        <v>0</v>
      </c>
      <c r="AH89" s="574"/>
      <c r="AI89" s="574"/>
      <c r="AJ89" s="574"/>
      <c r="AK89" s="574"/>
      <c r="AL89" s="574"/>
      <c r="AM89" s="574"/>
      <c r="AN89" s="574"/>
      <c r="AO89" s="574"/>
      <c r="AP89" s="574"/>
      <c r="AQ89" s="574"/>
      <c r="AR89" s="574"/>
      <c r="AS89" s="574"/>
      <c r="AT89" s="574"/>
      <c r="AU89" s="574"/>
      <c r="AV89" s="574"/>
      <c r="AW89" s="574"/>
      <c r="AX89" s="574"/>
      <c r="AY89" s="574"/>
      <c r="AZ89" s="574"/>
      <c r="BA89" s="574"/>
      <c r="BB89" s="574"/>
      <c r="BC89" s="574"/>
      <c r="BD89" s="574"/>
      <c r="BE89" s="574"/>
      <c r="BF89" s="574"/>
      <c r="BG89" s="574"/>
      <c r="BH89" s="574"/>
      <c r="BI89" s="574"/>
      <c r="BJ89" s="574"/>
      <c r="BK89" s="574"/>
      <c r="BL89" s="574"/>
      <c r="BM89" s="574"/>
      <c r="BN89" s="574"/>
      <c r="BO89" s="574"/>
      <c r="BP89" s="574"/>
      <c r="BQ89" s="574"/>
      <c r="BR89" s="574"/>
      <c r="BS89" s="574"/>
      <c r="BT89" s="574"/>
      <c r="BU89" s="574"/>
      <c r="BV89" s="574"/>
      <c r="BW89" s="574"/>
      <c r="BX89" s="574"/>
      <c r="BY89" s="574"/>
      <c r="BZ89" s="574"/>
      <c r="CA89" s="574"/>
      <c r="CB89" s="574"/>
      <c r="CC89" s="574"/>
      <c r="CD89" s="574"/>
      <c r="CE89" s="574"/>
      <c r="CF89" s="574"/>
      <c r="CG89" s="574"/>
      <c r="CH89" s="574"/>
      <c r="CI89" s="574"/>
    </row>
    <row r="90" spans="1:87" s="573" customFormat="1" ht="16.5" x14ac:dyDescent="0.2">
      <c r="A90" s="588">
        <v>110</v>
      </c>
      <c r="B90" s="586" t="s">
        <v>1687</v>
      </c>
      <c r="C90" s="585" t="s">
        <v>129</v>
      </c>
      <c r="D90" s="601" t="s">
        <v>112</v>
      </c>
      <c r="E90" s="588" t="s">
        <v>575</v>
      </c>
      <c r="F90" s="588"/>
      <c r="G90" s="588"/>
      <c r="H90" s="588"/>
      <c r="I90" s="663"/>
      <c r="J90" s="663"/>
      <c r="K90" s="663"/>
      <c r="L90" s="663">
        <v>80000</v>
      </c>
      <c r="M90" s="663"/>
      <c r="N90" s="664"/>
      <c r="O90" s="663"/>
      <c r="P90" s="663"/>
      <c r="Q90" s="663"/>
      <c r="R90" s="663"/>
      <c r="S90" s="663"/>
      <c r="T90" s="663"/>
      <c r="U90" s="663"/>
      <c r="V90" s="663"/>
      <c r="W90" s="663"/>
      <c r="X90" s="663"/>
      <c r="Y90" s="663"/>
      <c r="Z90" s="663"/>
      <c r="AA90" s="663"/>
      <c r="AB90" s="663">
        <f t="shared" si="3"/>
        <v>80000</v>
      </c>
      <c r="AC90" s="678"/>
      <c r="AD90" s="665">
        <f>VLOOKUP(A90:A335,'[1]Xét thầu G3'!$B$4:$L$249,11,FALSE)</f>
        <v>167</v>
      </c>
      <c r="AE90" s="573">
        <f t="shared" si="4"/>
        <v>13360000</v>
      </c>
      <c r="AF90" s="573">
        <f>VLOOKUP(A90:A335,'[1]Xét thầu G3'!$B$4:$K$249,10,FALSE)</f>
        <v>80000</v>
      </c>
      <c r="AG90" s="573">
        <f t="shared" si="5"/>
        <v>0</v>
      </c>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c r="BE90" s="574"/>
      <c r="BF90" s="574"/>
      <c r="BG90" s="574"/>
      <c r="BH90" s="574"/>
      <c r="BI90" s="574"/>
      <c r="BJ90" s="574"/>
      <c r="BK90" s="574"/>
      <c r="BL90" s="574"/>
      <c r="BM90" s="574"/>
      <c r="BN90" s="574"/>
      <c r="BO90" s="574"/>
      <c r="BP90" s="574"/>
      <c r="BQ90" s="574"/>
      <c r="BR90" s="574"/>
      <c r="BS90" s="574"/>
      <c r="BT90" s="574"/>
      <c r="BU90" s="574"/>
      <c r="BV90" s="574"/>
      <c r="BW90" s="574"/>
      <c r="BX90" s="574"/>
      <c r="BY90" s="574"/>
      <c r="BZ90" s="574"/>
      <c r="CA90" s="574"/>
      <c r="CB90" s="574"/>
      <c r="CC90" s="574"/>
      <c r="CD90" s="574"/>
      <c r="CE90" s="574"/>
      <c r="CF90" s="574"/>
      <c r="CG90" s="574"/>
      <c r="CH90" s="574"/>
      <c r="CI90" s="574"/>
    </row>
    <row r="91" spans="1:87" s="573" customFormat="1" ht="16.5" x14ac:dyDescent="0.2">
      <c r="A91" s="588">
        <v>111</v>
      </c>
      <c r="B91" s="609" t="s">
        <v>850</v>
      </c>
      <c r="C91" s="587" t="s">
        <v>149</v>
      </c>
      <c r="D91" s="588" t="s">
        <v>110</v>
      </c>
      <c r="E91" s="588" t="s">
        <v>575</v>
      </c>
      <c r="F91" s="588"/>
      <c r="G91" s="588"/>
      <c r="H91" s="588"/>
      <c r="I91" s="663"/>
      <c r="J91" s="663"/>
      <c r="K91" s="663"/>
      <c r="L91" s="663"/>
      <c r="M91" s="663"/>
      <c r="N91" s="664"/>
      <c r="O91" s="663"/>
      <c r="P91" s="663"/>
      <c r="Q91" s="663">
        <v>5000</v>
      </c>
      <c r="R91" s="663"/>
      <c r="S91" s="663"/>
      <c r="T91" s="663"/>
      <c r="U91" s="663"/>
      <c r="V91" s="663"/>
      <c r="W91" s="663"/>
      <c r="X91" s="663"/>
      <c r="Y91" s="663"/>
      <c r="Z91" s="663"/>
      <c r="AA91" s="663"/>
      <c r="AB91" s="663">
        <f t="shared" si="3"/>
        <v>5000</v>
      </c>
      <c r="AC91" s="665"/>
      <c r="AD91" s="665">
        <f>VLOOKUP(A91:A336,'[1]Xét thầu G3'!$B$4:$L$249,11,FALSE)</f>
        <v>60</v>
      </c>
      <c r="AE91" s="573">
        <f t="shared" si="4"/>
        <v>300000</v>
      </c>
      <c r="AF91" s="573">
        <f>VLOOKUP(A91:A336,'[1]Xét thầu G3'!$B$4:$K$249,10,FALSE)</f>
        <v>5000</v>
      </c>
      <c r="AG91" s="573">
        <f t="shared" si="5"/>
        <v>0</v>
      </c>
    </row>
    <row r="92" spans="1:87" s="768" customFormat="1" ht="53.25" customHeight="1" x14ac:dyDescent="0.2">
      <c r="A92" s="588">
        <v>112</v>
      </c>
      <c r="B92" s="609" t="s">
        <v>695</v>
      </c>
      <c r="C92" s="587" t="s">
        <v>187</v>
      </c>
      <c r="D92" s="588" t="s">
        <v>108</v>
      </c>
      <c r="E92" s="588" t="s">
        <v>584</v>
      </c>
      <c r="F92" s="588">
        <v>100</v>
      </c>
      <c r="G92" s="588">
        <v>20</v>
      </c>
      <c r="H92" s="588"/>
      <c r="I92" s="663"/>
      <c r="J92" s="663">
        <v>10</v>
      </c>
      <c r="K92" s="663"/>
      <c r="L92" s="663"/>
      <c r="M92" s="663"/>
      <c r="N92" s="664"/>
      <c r="O92" s="663"/>
      <c r="P92" s="663">
        <v>200</v>
      </c>
      <c r="Q92" s="663">
        <v>100</v>
      </c>
      <c r="R92" s="663"/>
      <c r="S92" s="663">
        <v>7500</v>
      </c>
      <c r="T92" s="663"/>
      <c r="U92" s="663"/>
      <c r="V92" s="663"/>
      <c r="W92" s="663"/>
      <c r="X92" s="663"/>
      <c r="Y92" s="663"/>
      <c r="Z92" s="663">
        <v>20</v>
      </c>
      <c r="AA92" s="663"/>
      <c r="AB92" s="663">
        <f t="shared" si="3"/>
        <v>7950</v>
      </c>
      <c r="AC92" s="665"/>
      <c r="AD92" s="665">
        <f>VLOOKUP(A92:A337,'[1]Xét thầu G3'!$B$4:$L$249,11,FALSE)</f>
        <v>805</v>
      </c>
      <c r="AE92" s="573">
        <f t="shared" si="4"/>
        <v>6399750</v>
      </c>
      <c r="AF92" s="573">
        <f>VLOOKUP(A92:A337,'[1]Xét thầu G3'!$B$4:$K$249,10,FALSE)</f>
        <v>7950</v>
      </c>
      <c r="AG92" s="573">
        <f t="shared" si="5"/>
        <v>0</v>
      </c>
      <c r="AH92" s="573"/>
      <c r="AI92" s="573"/>
      <c r="AJ92" s="573"/>
      <c r="AK92" s="573"/>
      <c r="AL92" s="573"/>
      <c r="AM92" s="573"/>
      <c r="AN92" s="573"/>
      <c r="AO92" s="573"/>
      <c r="AP92" s="573"/>
      <c r="AQ92" s="573"/>
      <c r="AR92" s="573"/>
      <c r="AS92" s="573"/>
      <c r="AT92" s="573"/>
      <c r="AU92" s="573"/>
      <c r="AV92" s="573"/>
      <c r="AW92" s="573"/>
      <c r="AX92" s="573"/>
      <c r="AY92" s="573"/>
      <c r="AZ92" s="573"/>
      <c r="BA92" s="573"/>
      <c r="BB92" s="573"/>
      <c r="BC92" s="573"/>
      <c r="BD92" s="573"/>
      <c r="BE92" s="573"/>
      <c r="BF92" s="573"/>
      <c r="BG92" s="573"/>
      <c r="BH92" s="573"/>
      <c r="BI92" s="573"/>
      <c r="BJ92" s="573"/>
      <c r="BK92" s="573"/>
      <c r="BL92" s="573"/>
      <c r="BM92" s="573"/>
      <c r="BN92" s="573"/>
      <c r="BO92" s="573"/>
      <c r="BP92" s="573"/>
      <c r="BQ92" s="573"/>
      <c r="BR92" s="573"/>
      <c r="BS92" s="573"/>
      <c r="BT92" s="573"/>
      <c r="BU92" s="573"/>
      <c r="BV92" s="573"/>
      <c r="BW92" s="573"/>
      <c r="BX92" s="573"/>
      <c r="BY92" s="573"/>
      <c r="BZ92" s="573"/>
      <c r="CA92" s="573"/>
      <c r="CB92" s="573"/>
      <c r="CC92" s="573"/>
      <c r="CD92" s="573"/>
      <c r="CE92" s="573"/>
      <c r="CF92" s="573"/>
      <c r="CG92" s="573"/>
      <c r="CH92" s="573"/>
      <c r="CI92" s="573"/>
    </row>
    <row r="93" spans="1:87" s="573" customFormat="1" ht="33" x14ac:dyDescent="0.2">
      <c r="A93" s="588">
        <v>113</v>
      </c>
      <c r="B93" s="609" t="s">
        <v>932</v>
      </c>
      <c r="C93" s="587" t="s">
        <v>1609</v>
      </c>
      <c r="D93" s="588" t="s">
        <v>123</v>
      </c>
      <c r="E93" s="588" t="s">
        <v>578</v>
      </c>
      <c r="F93" s="588"/>
      <c r="G93" s="588">
        <v>200</v>
      </c>
      <c r="H93" s="588"/>
      <c r="I93" s="663"/>
      <c r="J93" s="663"/>
      <c r="K93" s="663"/>
      <c r="L93" s="663"/>
      <c r="M93" s="663">
        <v>2000</v>
      </c>
      <c r="N93" s="664"/>
      <c r="O93" s="663"/>
      <c r="P93" s="663"/>
      <c r="Q93" s="663"/>
      <c r="R93" s="663"/>
      <c r="S93" s="663"/>
      <c r="T93" s="663"/>
      <c r="U93" s="663"/>
      <c r="V93" s="663"/>
      <c r="W93" s="663"/>
      <c r="X93" s="663"/>
      <c r="Y93" s="663"/>
      <c r="Z93" s="663"/>
      <c r="AA93" s="663"/>
      <c r="AB93" s="663">
        <f t="shared" si="3"/>
        <v>2200</v>
      </c>
      <c r="AC93" s="665"/>
      <c r="AD93" s="665">
        <f>VLOOKUP(A93:A338,'[1]Xét thầu G3'!$B$4:$L$249,11,FALSE)</f>
        <v>5985</v>
      </c>
      <c r="AE93" s="573">
        <f t="shared" si="4"/>
        <v>13167000</v>
      </c>
      <c r="AF93" s="573">
        <f>VLOOKUP(A93:A338,'[1]Xét thầu G3'!$B$4:$K$249,10,FALSE)</f>
        <v>2200</v>
      </c>
      <c r="AG93" s="573">
        <f t="shared" si="5"/>
        <v>0</v>
      </c>
    </row>
    <row r="94" spans="1:87" s="573" customFormat="1" ht="33" x14ac:dyDescent="0.2">
      <c r="A94" s="588">
        <v>114</v>
      </c>
      <c r="B94" s="609" t="s">
        <v>145</v>
      </c>
      <c r="C94" s="587" t="s">
        <v>134</v>
      </c>
      <c r="D94" s="588" t="s">
        <v>132</v>
      </c>
      <c r="E94" s="588" t="s">
        <v>814</v>
      </c>
      <c r="F94" s="588"/>
      <c r="G94" s="588"/>
      <c r="H94" s="588"/>
      <c r="I94" s="663"/>
      <c r="J94" s="663"/>
      <c r="K94" s="663"/>
      <c r="L94" s="663"/>
      <c r="M94" s="663">
        <v>800</v>
      </c>
      <c r="N94" s="664"/>
      <c r="O94" s="663"/>
      <c r="P94" s="663"/>
      <c r="Q94" s="663">
        <v>30</v>
      </c>
      <c r="R94" s="663">
        <v>5</v>
      </c>
      <c r="S94" s="663"/>
      <c r="T94" s="663">
        <v>20</v>
      </c>
      <c r="U94" s="663"/>
      <c r="V94" s="663"/>
      <c r="W94" s="663"/>
      <c r="X94" s="663"/>
      <c r="Y94" s="663"/>
      <c r="Z94" s="663">
        <v>100</v>
      </c>
      <c r="AA94" s="591">
        <v>50</v>
      </c>
      <c r="AB94" s="663">
        <f t="shared" si="3"/>
        <v>1005</v>
      </c>
      <c r="AC94" s="665"/>
      <c r="AD94" s="665">
        <f>VLOOKUP(A94:A339,'[1]Xét thầu G3'!$B$4:$L$249,11,FALSE)</f>
        <v>17955</v>
      </c>
      <c r="AE94" s="573">
        <f t="shared" si="4"/>
        <v>18044775</v>
      </c>
      <c r="AF94" s="573">
        <f>VLOOKUP(A94:A339,'[1]Xét thầu G3'!$B$4:$K$249,10,FALSE)</f>
        <v>1005</v>
      </c>
      <c r="AG94" s="573">
        <f t="shared" si="5"/>
        <v>0</v>
      </c>
    </row>
    <row r="95" spans="1:87" s="573" customFormat="1" ht="16.5" x14ac:dyDescent="0.2">
      <c r="A95" s="588">
        <v>115</v>
      </c>
      <c r="B95" s="609" t="s">
        <v>299</v>
      </c>
      <c r="C95" s="587" t="s">
        <v>130</v>
      </c>
      <c r="D95" s="588" t="s">
        <v>110</v>
      </c>
      <c r="E95" s="588" t="s">
        <v>575</v>
      </c>
      <c r="F95" s="588"/>
      <c r="G95" s="588">
        <v>10000</v>
      </c>
      <c r="H95" s="588"/>
      <c r="I95" s="663"/>
      <c r="J95" s="663"/>
      <c r="K95" s="663"/>
      <c r="L95" s="663"/>
      <c r="M95" s="663"/>
      <c r="N95" s="664"/>
      <c r="O95" s="663"/>
      <c r="P95" s="663"/>
      <c r="Q95" s="663"/>
      <c r="R95" s="663"/>
      <c r="S95" s="663"/>
      <c r="T95" s="663"/>
      <c r="U95" s="663"/>
      <c r="V95" s="663"/>
      <c r="W95" s="663"/>
      <c r="X95" s="663">
        <v>30000</v>
      </c>
      <c r="Y95" s="663"/>
      <c r="Z95" s="663"/>
      <c r="AA95" s="663"/>
      <c r="AB95" s="663">
        <f t="shared" si="3"/>
        <v>40000</v>
      </c>
      <c r="AC95" s="665"/>
      <c r="AD95" s="665">
        <f>VLOOKUP(A95:A340,'[1]Xét thầu G3'!$B$4:$L$249,11,FALSE)</f>
        <v>578</v>
      </c>
      <c r="AE95" s="573">
        <f t="shared" si="4"/>
        <v>23120000</v>
      </c>
      <c r="AF95" s="573">
        <f>VLOOKUP(A95:A340,'[1]Xét thầu G3'!$B$4:$K$249,10,FALSE)</f>
        <v>40000</v>
      </c>
      <c r="AG95" s="573">
        <f t="shared" si="5"/>
        <v>0</v>
      </c>
    </row>
    <row r="96" spans="1:87" s="573" customFormat="1" ht="16.5" x14ac:dyDescent="0.2">
      <c r="A96" s="588">
        <v>116</v>
      </c>
      <c r="B96" s="609" t="s">
        <v>299</v>
      </c>
      <c r="C96" s="587" t="s">
        <v>117</v>
      </c>
      <c r="D96" s="588" t="s">
        <v>110</v>
      </c>
      <c r="E96" s="588" t="s">
        <v>575</v>
      </c>
      <c r="F96" s="588"/>
      <c r="G96" s="588"/>
      <c r="H96" s="588"/>
      <c r="I96" s="663"/>
      <c r="J96" s="663"/>
      <c r="K96" s="663"/>
      <c r="L96" s="663"/>
      <c r="M96" s="663"/>
      <c r="N96" s="664"/>
      <c r="O96" s="663"/>
      <c r="P96" s="663"/>
      <c r="Q96" s="663"/>
      <c r="R96" s="663"/>
      <c r="S96" s="663"/>
      <c r="T96" s="663">
        <v>0</v>
      </c>
      <c r="U96" s="663"/>
      <c r="V96" s="663">
        <v>5000</v>
      </c>
      <c r="W96" s="663"/>
      <c r="X96" s="663"/>
      <c r="Y96" s="663"/>
      <c r="Z96" s="663"/>
      <c r="AA96" s="663"/>
      <c r="AB96" s="663">
        <f t="shared" si="3"/>
        <v>5000</v>
      </c>
      <c r="AC96" s="665"/>
      <c r="AD96" s="665">
        <f>VLOOKUP(A96:A341,'[1]Xét thầu G3'!$B$4:$L$249,11,FALSE)</f>
        <v>2499</v>
      </c>
      <c r="AE96" s="573">
        <f t="shared" si="4"/>
        <v>12495000</v>
      </c>
      <c r="AF96" s="573">
        <f>VLOOKUP(A96:A341,'[1]Xét thầu G3'!$B$4:$K$249,10,FALSE)</f>
        <v>5000</v>
      </c>
      <c r="AG96" s="573">
        <f t="shared" si="5"/>
        <v>0</v>
      </c>
    </row>
    <row r="97" spans="1:87" s="573" customFormat="1" ht="33" x14ac:dyDescent="0.2">
      <c r="A97" s="588">
        <v>117</v>
      </c>
      <c r="B97" s="609" t="s">
        <v>147</v>
      </c>
      <c r="C97" s="587" t="s">
        <v>131</v>
      </c>
      <c r="D97" s="588" t="s">
        <v>132</v>
      </c>
      <c r="E97" s="588" t="s">
        <v>815</v>
      </c>
      <c r="F97" s="588"/>
      <c r="G97" s="588">
        <v>1000</v>
      </c>
      <c r="H97" s="588"/>
      <c r="I97" s="663"/>
      <c r="J97" s="663"/>
      <c r="K97" s="663"/>
      <c r="L97" s="663"/>
      <c r="M97" s="663"/>
      <c r="N97" s="664"/>
      <c r="O97" s="663"/>
      <c r="P97" s="663"/>
      <c r="Q97" s="663"/>
      <c r="R97" s="663"/>
      <c r="S97" s="663"/>
      <c r="T97" s="663">
        <v>200</v>
      </c>
      <c r="U97" s="663"/>
      <c r="V97" s="663"/>
      <c r="W97" s="663"/>
      <c r="X97" s="663">
        <v>500</v>
      </c>
      <c r="Y97" s="663"/>
      <c r="Z97" s="663"/>
      <c r="AA97" s="663"/>
      <c r="AB97" s="663">
        <f t="shared" si="3"/>
        <v>1700</v>
      </c>
      <c r="AC97" s="665"/>
      <c r="AD97" s="665">
        <f>VLOOKUP(A97:A342,'[1]Xét thầu G3'!$B$4:$L$249,11,FALSE)</f>
        <v>6930</v>
      </c>
      <c r="AE97" s="573">
        <f t="shared" si="4"/>
        <v>11781000</v>
      </c>
      <c r="AF97" s="573">
        <f>VLOOKUP(A97:A342,'[1]Xét thầu G3'!$B$4:$K$249,10,FALSE)</f>
        <v>1700</v>
      </c>
      <c r="AG97" s="573">
        <f t="shared" si="5"/>
        <v>0</v>
      </c>
    </row>
    <row r="98" spans="1:87" s="768" customFormat="1" ht="25.5" customHeight="1" x14ac:dyDescent="0.2">
      <c r="A98" s="588">
        <v>118</v>
      </c>
      <c r="B98" s="609" t="s">
        <v>147</v>
      </c>
      <c r="C98" s="587" t="s">
        <v>130</v>
      </c>
      <c r="D98" s="588" t="s">
        <v>110</v>
      </c>
      <c r="E98" s="588" t="s">
        <v>575</v>
      </c>
      <c r="F98" s="588">
        <v>120000</v>
      </c>
      <c r="G98" s="588">
        <v>100000</v>
      </c>
      <c r="H98" s="588"/>
      <c r="I98" s="663"/>
      <c r="J98" s="663"/>
      <c r="K98" s="663"/>
      <c r="L98" s="663">
        <v>6500</v>
      </c>
      <c r="M98" s="663">
        <v>100000</v>
      </c>
      <c r="N98" s="664"/>
      <c r="O98" s="663"/>
      <c r="P98" s="663"/>
      <c r="Q98" s="663">
        <v>5000</v>
      </c>
      <c r="R98" s="663"/>
      <c r="S98" s="663"/>
      <c r="T98" s="663"/>
      <c r="U98" s="663"/>
      <c r="V98" s="663"/>
      <c r="W98" s="663"/>
      <c r="X98" s="663"/>
      <c r="Y98" s="663"/>
      <c r="Z98" s="663"/>
      <c r="AA98" s="663"/>
      <c r="AB98" s="663">
        <f t="shared" si="3"/>
        <v>331500</v>
      </c>
      <c r="AC98" s="665"/>
      <c r="AD98" s="665">
        <f>VLOOKUP(A98:A343,'[1]Xét thầu G3'!$B$4:$L$249,11,FALSE)</f>
        <v>104</v>
      </c>
      <c r="AE98" s="573">
        <f t="shared" si="4"/>
        <v>34476000</v>
      </c>
      <c r="AF98" s="573">
        <f>VLOOKUP(A98:A343,'[1]Xét thầu G3'!$B$4:$K$249,10,FALSE)</f>
        <v>331500</v>
      </c>
      <c r="AG98" s="573">
        <f t="shared" si="5"/>
        <v>0</v>
      </c>
      <c r="AH98" s="573"/>
      <c r="AI98" s="573"/>
      <c r="AJ98" s="573"/>
      <c r="AK98" s="573"/>
      <c r="AL98" s="573"/>
      <c r="AM98" s="573"/>
      <c r="AN98" s="573"/>
      <c r="AO98" s="573"/>
      <c r="AP98" s="573"/>
      <c r="AQ98" s="573"/>
      <c r="AR98" s="573"/>
      <c r="AS98" s="573"/>
      <c r="AT98" s="573"/>
      <c r="AU98" s="573"/>
      <c r="AV98" s="573"/>
      <c r="AW98" s="573"/>
      <c r="AX98" s="573"/>
      <c r="AY98" s="573"/>
      <c r="AZ98" s="573"/>
      <c r="BA98" s="573"/>
      <c r="BB98" s="573"/>
      <c r="BC98" s="573"/>
      <c r="BD98" s="573"/>
      <c r="BE98" s="573"/>
      <c r="BF98" s="573"/>
      <c r="BG98" s="573"/>
      <c r="BH98" s="573"/>
      <c r="BI98" s="573"/>
      <c r="BJ98" s="573"/>
      <c r="BK98" s="573"/>
      <c r="BL98" s="573"/>
      <c r="BM98" s="573"/>
      <c r="BN98" s="573"/>
      <c r="BO98" s="573"/>
      <c r="BP98" s="573"/>
      <c r="BQ98" s="573"/>
      <c r="BR98" s="573"/>
      <c r="BS98" s="573"/>
      <c r="BT98" s="573"/>
      <c r="BU98" s="573"/>
      <c r="BV98" s="573"/>
      <c r="BW98" s="573"/>
      <c r="BX98" s="573"/>
      <c r="BY98" s="573"/>
      <c r="BZ98" s="573"/>
      <c r="CA98" s="573"/>
      <c r="CB98" s="573"/>
      <c r="CC98" s="573"/>
      <c r="CD98" s="573"/>
      <c r="CE98" s="573"/>
      <c r="CF98" s="573"/>
      <c r="CG98" s="573"/>
      <c r="CH98" s="573"/>
      <c r="CI98" s="573"/>
    </row>
    <row r="99" spans="1:87" s="573" customFormat="1" ht="16.5" x14ac:dyDescent="0.2">
      <c r="A99" s="588">
        <v>122</v>
      </c>
      <c r="B99" s="609" t="s">
        <v>697</v>
      </c>
      <c r="C99" s="587" t="s">
        <v>155</v>
      </c>
      <c r="D99" s="588" t="s">
        <v>115</v>
      </c>
      <c r="E99" s="588" t="s">
        <v>588</v>
      </c>
      <c r="F99" s="588">
        <v>10000</v>
      </c>
      <c r="G99" s="588">
        <v>60000</v>
      </c>
      <c r="H99" s="588"/>
      <c r="I99" s="663"/>
      <c r="J99" s="663"/>
      <c r="K99" s="663"/>
      <c r="L99" s="663"/>
      <c r="M99" s="663"/>
      <c r="N99" s="664"/>
      <c r="O99" s="663"/>
      <c r="P99" s="663">
        <v>60000</v>
      </c>
      <c r="Q99" s="663">
        <v>10000</v>
      </c>
      <c r="R99" s="663"/>
      <c r="S99" s="663"/>
      <c r="T99" s="663">
        <v>1000</v>
      </c>
      <c r="U99" s="663"/>
      <c r="V99" s="663"/>
      <c r="W99" s="663"/>
      <c r="X99" s="663"/>
      <c r="Y99" s="663"/>
      <c r="Z99" s="753">
        <v>30000</v>
      </c>
      <c r="AA99" s="663"/>
      <c r="AB99" s="663">
        <f t="shared" si="3"/>
        <v>171000</v>
      </c>
      <c r="AC99" s="665"/>
      <c r="AD99" s="665">
        <f>VLOOKUP(A99:A344,'[1]Xét thầu G3'!$B$4:$L$249,11,FALSE)</f>
        <v>735</v>
      </c>
      <c r="AE99" s="573">
        <f t="shared" si="4"/>
        <v>125685000</v>
      </c>
      <c r="AF99" s="573">
        <f>VLOOKUP(A99:A344,'[1]Xét thầu G3'!$B$4:$K$249,10,FALSE)</f>
        <v>171000</v>
      </c>
      <c r="AG99" s="573">
        <f t="shared" si="5"/>
        <v>0</v>
      </c>
    </row>
    <row r="100" spans="1:87" s="573" customFormat="1" ht="16.5" x14ac:dyDescent="0.2">
      <c r="A100" s="588">
        <v>123</v>
      </c>
      <c r="B100" s="609" t="s">
        <v>933</v>
      </c>
      <c r="C100" s="587" t="s">
        <v>119</v>
      </c>
      <c r="D100" s="588" t="s">
        <v>108</v>
      </c>
      <c r="E100" s="588" t="s">
        <v>584</v>
      </c>
      <c r="F100" s="588">
        <v>1200</v>
      </c>
      <c r="G100" s="588">
        <v>1000</v>
      </c>
      <c r="H100" s="588"/>
      <c r="I100" s="663"/>
      <c r="J100" s="663">
        <v>700</v>
      </c>
      <c r="K100" s="663">
        <v>200</v>
      </c>
      <c r="L100" s="663"/>
      <c r="M100" s="663">
        <v>1000</v>
      </c>
      <c r="N100" s="664"/>
      <c r="O100" s="663">
        <v>20</v>
      </c>
      <c r="P100" s="663">
        <v>300</v>
      </c>
      <c r="Q100" s="663">
        <v>1000</v>
      </c>
      <c r="R100" s="663">
        <v>50</v>
      </c>
      <c r="S100" s="663">
        <v>50</v>
      </c>
      <c r="T100" s="663">
        <v>50</v>
      </c>
      <c r="U100" s="666">
        <v>500</v>
      </c>
      <c r="V100" s="663">
        <v>100</v>
      </c>
      <c r="W100" s="663"/>
      <c r="X100" s="663"/>
      <c r="Y100" s="663"/>
      <c r="Z100" s="663">
        <v>1500</v>
      </c>
      <c r="AA100" s="591">
        <v>300</v>
      </c>
      <c r="AB100" s="663">
        <f t="shared" si="3"/>
        <v>7970</v>
      </c>
      <c r="AC100" s="665"/>
      <c r="AD100" s="665">
        <f>VLOOKUP(A100:A345,'[1]Xét thầu G3'!$B$4:$L$249,11,FALSE)</f>
        <v>630</v>
      </c>
      <c r="AE100" s="573">
        <f t="shared" si="4"/>
        <v>5021100</v>
      </c>
      <c r="AF100" s="573">
        <f>VLOOKUP(A100:A345,'[1]Xét thầu G3'!$B$4:$K$249,10,FALSE)</f>
        <v>7970</v>
      </c>
      <c r="AG100" s="573">
        <f t="shared" si="5"/>
        <v>0</v>
      </c>
    </row>
    <row r="101" spans="1:87" s="573" customFormat="1" ht="16.5" x14ac:dyDescent="0.2">
      <c r="A101" s="588">
        <v>124</v>
      </c>
      <c r="B101" s="609" t="s">
        <v>1031</v>
      </c>
      <c r="C101" s="587" t="s">
        <v>119</v>
      </c>
      <c r="D101" s="588" t="s">
        <v>110</v>
      </c>
      <c r="E101" s="588" t="s">
        <v>1004</v>
      </c>
      <c r="F101" s="588"/>
      <c r="G101" s="588">
        <v>2000</v>
      </c>
      <c r="H101" s="588"/>
      <c r="I101" s="663"/>
      <c r="J101" s="663"/>
      <c r="K101" s="663"/>
      <c r="L101" s="663"/>
      <c r="M101" s="663"/>
      <c r="N101" s="664"/>
      <c r="O101" s="663"/>
      <c r="P101" s="663"/>
      <c r="Q101" s="663"/>
      <c r="R101" s="663"/>
      <c r="S101" s="663"/>
      <c r="T101" s="663">
        <v>500</v>
      </c>
      <c r="U101" s="663"/>
      <c r="V101" s="663"/>
      <c r="W101" s="663"/>
      <c r="X101" s="663">
        <v>10000</v>
      </c>
      <c r="Y101" s="663"/>
      <c r="Z101" s="663"/>
      <c r="AA101" s="663"/>
      <c r="AB101" s="663">
        <f t="shared" si="3"/>
        <v>12500</v>
      </c>
      <c r="AC101" s="665"/>
      <c r="AD101" s="665">
        <f>VLOOKUP(A101:A346,'[1]Xét thầu G3'!$B$4:$L$249,11,FALSE)</f>
        <v>61</v>
      </c>
      <c r="AE101" s="573">
        <f t="shared" si="4"/>
        <v>762500</v>
      </c>
      <c r="AF101" s="573">
        <f>VLOOKUP(A101:A346,'[1]Xét thầu G3'!$B$4:$K$249,10,FALSE)</f>
        <v>12500</v>
      </c>
      <c r="AG101" s="573">
        <f t="shared" si="5"/>
        <v>0</v>
      </c>
    </row>
    <row r="102" spans="1:87" s="573" customFormat="1" ht="33" x14ac:dyDescent="0.2">
      <c r="A102" s="588">
        <v>125</v>
      </c>
      <c r="B102" s="609" t="s">
        <v>1031</v>
      </c>
      <c r="C102" s="587" t="s">
        <v>170</v>
      </c>
      <c r="D102" s="588" t="s">
        <v>105</v>
      </c>
      <c r="E102" s="588" t="s">
        <v>1850</v>
      </c>
      <c r="F102" s="588"/>
      <c r="G102" s="588">
        <v>1000</v>
      </c>
      <c r="H102" s="588"/>
      <c r="I102" s="663"/>
      <c r="J102" s="663"/>
      <c r="K102" s="663"/>
      <c r="L102" s="663"/>
      <c r="M102" s="663"/>
      <c r="N102" s="664"/>
      <c r="O102" s="663"/>
      <c r="P102" s="663"/>
      <c r="Q102" s="663"/>
      <c r="R102" s="663"/>
      <c r="S102" s="663"/>
      <c r="T102" s="663">
        <v>200</v>
      </c>
      <c r="U102" s="663"/>
      <c r="V102" s="663"/>
      <c r="W102" s="663"/>
      <c r="X102" s="663"/>
      <c r="Y102" s="663"/>
      <c r="Z102" s="663"/>
      <c r="AA102" s="663"/>
      <c r="AB102" s="663">
        <f t="shared" si="3"/>
        <v>1200</v>
      </c>
      <c r="AC102" s="665"/>
      <c r="AD102" s="665">
        <f>VLOOKUP(A102:A347,'[1]Xét thầu G3'!$B$4:$L$249,11,FALSE)</f>
        <v>6300</v>
      </c>
      <c r="AE102" s="573">
        <f t="shared" si="4"/>
        <v>7560000</v>
      </c>
      <c r="AF102" s="573">
        <f>VLOOKUP(A102:A347,'[1]Xét thầu G3'!$B$4:$K$249,10,FALSE)</f>
        <v>1200</v>
      </c>
      <c r="AG102" s="573">
        <f t="shared" si="5"/>
        <v>0</v>
      </c>
    </row>
    <row r="103" spans="1:87" s="573" customFormat="1" ht="16.5" x14ac:dyDescent="0.2">
      <c r="A103" s="588">
        <v>126</v>
      </c>
      <c r="B103" s="600" t="s">
        <v>1840</v>
      </c>
      <c r="C103" s="587" t="s">
        <v>113</v>
      </c>
      <c r="D103" s="599" t="s">
        <v>123</v>
      </c>
      <c r="E103" s="587" t="s">
        <v>1684</v>
      </c>
      <c r="F103" s="588"/>
      <c r="G103" s="588"/>
      <c r="H103" s="587"/>
      <c r="I103" s="663"/>
      <c r="J103" s="663"/>
      <c r="K103" s="663"/>
      <c r="L103" s="663"/>
      <c r="M103" s="663"/>
      <c r="N103" s="664"/>
      <c r="O103" s="663"/>
      <c r="P103" s="663"/>
      <c r="Q103" s="663">
        <v>500</v>
      </c>
      <c r="R103" s="663"/>
      <c r="S103" s="663"/>
      <c r="T103" s="663"/>
      <c r="U103" s="666">
        <v>600</v>
      </c>
      <c r="V103" s="663"/>
      <c r="W103" s="663"/>
      <c r="X103" s="663"/>
      <c r="Y103" s="663"/>
      <c r="Z103" s="663"/>
      <c r="AA103" s="663"/>
      <c r="AB103" s="663">
        <f t="shared" si="3"/>
        <v>1100</v>
      </c>
      <c r="AC103" s="665"/>
      <c r="AD103" s="665">
        <f>VLOOKUP(A103:A348,'[1]Xét thầu G3'!$B$4:$L$249,11,FALSE)</f>
        <v>619500</v>
      </c>
      <c r="AE103" s="573">
        <f t="shared" si="4"/>
        <v>681450000</v>
      </c>
      <c r="AF103" s="573">
        <f>VLOOKUP(A103:A348,'[1]Xét thầu G3'!$B$4:$K$249,10,FALSE)</f>
        <v>1100</v>
      </c>
      <c r="AG103" s="573">
        <f t="shared" si="5"/>
        <v>0</v>
      </c>
    </row>
    <row r="104" spans="1:87" s="573" customFormat="1" ht="16.5" x14ac:dyDescent="0.2">
      <c r="A104" s="588">
        <v>127</v>
      </c>
      <c r="B104" s="600" t="s">
        <v>1728</v>
      </c>
      <c r="C104" s="587" t="s">
        <v>118</v>
      </c>
      <c r="D104" s="599" t="s">
        <v>123</v>
      </c>
      <c r="E104" s="587" t="s">
        <v>1684</v>
      </c>
      <c r="F104" s="588"/>
      <c r="G104" s="588"/>
      <c r="H104" s="587"/>
      <c r="I104" s="663"/>
      <c r="J104" s="663"/>
      <c r="K104" s="663"/>
      <c r="L104" s="663"/>
      <c r="M104" s="663"/>
      <c r="N104" s="664"/>
      <c r="O104" s="663"/>
      <c r="P104" s="663"/>
      <c r="Q104" s="663"/>
      <c r="R104" s="663"/>
      <c r="S104" s="663"/>
      <c r="T104" s="663"/>
      <c r="U104" s="666">
        <v>600</v>
      </c>
      <c r="V104" s="663"/>
      <c r="W104" s="663"/>
      <c r="X104" s="663"/>
      <c r="Y104" s="663"/>
      <c r="Z104" s="663"/>
      <c r="AA104" s="663"/>
      <c r="AB104" s="663">
        <f t="shared" si="3"/>
        <v>600</v>
      </c>
      <c r="AC104" s="665"/>
      <c r="AD104" s="665">
        <f>VLOOKUP(A104:A349,'[1]Xét thầu G3'!$B$4:$L$249,11,FALSE)</f>
        <v>397800</v>
      </c>
      <c r="AE104" s="573">
        <f t="shared" si="4"/>
        <v>238680000</v>
      </c>
      <c r="AF104" s="573">
        <f>VLOOKUP(A104:A349,'[1]Xét thầu G3'!$B$4:$K$249,10,FALSE)</f>
        <v>600</v>
      </c>
      <c r="AG104" s="573">
        <f t="shared" si="5"/>
        <v>0</v>
      </c>
    </row>
    <row r="105" spans="1:87" s="573" customFormat="1" ht="33" x14ac:dyDescent="0.2">
      <c r="A105" s="588">
        <v>128</v>
      </c>
      <c r="B105" s="586" t="s">
        <v>86</v>
      </c>
      <c r="C105" s="585" t="s">
        <v>710</v>
      </c>
      <c r="D105" s="585" t="s">
        <v>110</v>
      </c>
      <c r="E105" s="585" t="s">
        <v>831</v>
      </c>
      <c r="F105" s="588"/>
      <c r="G105" s="588"/>
      <c r="H105" s="585"/>
      <c r="I105" s="663"/>
      <c r="J105" s="663"/>
      <c r="K105" s="663"/>
      <c r="L105" s="663"/>
      <c r="M105" s="663"/>
      <c r="N105" s="664"/>
      <c r="O105" s="663"/>
      <c r="P105" s="663"/>
      <c r="Q105" s="663"/>
      <c r="R105" s="663"/>
      <c r="S105" s="663"/>
      <c r="T105" s="663"/>
      <c r="U105" s="663"/>
      <c r="V105" s="663"/>
      <c r="W105" s="663"/>
      <c r="X105" s="663">
        <v>20000</v>
      </c>
      <c r="Y105" s="663"/>
      <c r="Z105" s="663"/>
      <c r="AA105" s="663"/>
      <c r="AB105" s="663">
        <f t="shared" si="3"/>
        <v>20000</v>
      </c>
      <c r="AC105" s="665"/>
      <c r="AD105" s="665">
        <f>VLOOKUP(A105:A350,'[1]Xét thầu G3'!$B$4:$L$249,11,FALSE)</f>
        <v>3800</v>
      </c>
      <c r="AE105" s="573">
        <f t="shared" si="4"/>
        <v>76000000</v>
      </c>
      <c r="AF105" s="573">
        <f>VLOOKUP(A105:A350,'[1]Xét thầu G3'!$B$4:$K$249,10,FALSE)</f>
        <v>20000</v>
      </c>
      <c r="AG105" s="573">
        <f t="shared" si="5"/>
        <v>0</v>
      </c>
    </row>
    <row r="106" spans="1:87" s="573" customFormat="1" ht="16.5" x14ac:dyDescent="0.2">
      <c r="A106" s="588">
        <v>129</v>
      </c>
      <c r="B106" s="609" t="s">
        <v>934</v>
      </c>
      <c r="C106" s="587" t="s">
        <v>158</v>
      </c>
      <c r="D106" s="588" t="s">
        <v>110</v>
      </c>
      <c r="E106" s="588" t="s">
        <v>575</v>
      </c>
      <c r="F106" s="588"/>
      <c r="G106" s="588">
        <v>100000</v>
      </c>
      <c r="H106" s="588"/>
      <c r="I106" s="663"/>
      <c r="J106" s="663"/>
      <c r="K106" s="663"/>
      <c r="L106" s="663"/>
      <c r="M106" s="663"/>
      <c r="N106" s="664"/>
      <c r="O106" s="663"/>
      <c r="P106" s="663"/>
      <c r="Q106" s="663">
        <v>20000</v>
      </c>
      <c r="R106" s="663">
        <v>200</v>
      </c>
      <c r="S106" s="663"/>
      <c r="T106" s="663"/>
      <c r="U106" s="663"/>
      <c r="V106" s="663"/>
      <c r="W106" s="663"/>
      <c r="X106" s="663"/>
      <c r="Y106" s="663"/>
      <c r="Z106" s="663"/>
      <c r="AA106" s="663"/>
      <c r="AB106" s="663">
        <f t="shared" si="3"/>
        <v>120200</v>
      </c>
      <c r="AC106" s="665"/>
      <c r="AD106" s="665">
        <f>VLOOKUP(A106:A351,'[1]Xét thầu G3'!$B$4:$L$249,11,FALSE)</f>
        <v>183</v>
      </c>
      <c r="AE106" s="573">
        <f t="shared" si="4"/>
        <v>21996600</v>
      </c>
      <c r="AF106" s="573">
        <f>VLOOKUP(A106:A351,'[1]Xét thầu G3'!$B$4:$K$249,10,FALSE)</f>
        <v>120200</v>
      </c>
      <c r="AG106" s="573">
        <f t="shared" si="5"/>
        <v>0</v>
      </c>
    </row>
    <row r="107" spans="1:87" s="573" customFormat="1" ht="49.5" x14ac:dyDescent="0.2">
      <c r="A107" s="588">
        <v>131</v>
      </c>
      <c r="B107" s="609" t="s">
        <v>1319</v>
      </c>
      <c r="C107" s="587" t="s">
        <v>1749</v>
      </c>
      <c r="D107" s="587" t="s">
        <v>110</v>
      </c>
      <c r="E107" s="587" t="s">
        <v>590</v>
      </c>
      <c r="F107" s="588"/>
      <c r="G107" s="588"/>
      <c r="H107" s="598"/>
      <c r="I107" s="663"/>
      <c r="J107" s="663"/>
      <c r="K107" s="663">
        <v>10000</v>
      </c>
      <c r="L107" s="663"/>
      <c r="M107" s="663"/>
      <c r="N107" s="664"/>
      <c r="O107" s="663"/>
      <c r="P107" s="663"/>
      <c r="Q107" s="663">
        <v>10000</v>
      </c>
      <c r="R107" s="663"/>
      <c r="S107" s="663"/>
      <c r="T107" s="663"/>
      <c r="U107" s="663"/>
      <c r="V107" s="663"/>
      <c r="W107" s="663"/>
      <c r="X107" s="663"/>
      <c r="Y107" s="663"/>
      <c r="Z107" s="663"/>
      <c r="AA107" s="663"/>
      <c r="AB107" s="663">
        <f t="shared" si="3"/>
        <v>20000</v>
      </c>
      <c r="AC107" s="665"/>
      <c r="AD107" s="665">
        <f>VLOOKUP(A107:A352,'[1]Xét thầu G3'!$B$4:$L$249,11,FALSE)</f>
        <v>2840</v>
      </c>
      <c r="AE107" s="573">
        <f t="shared" si="4"/>
        <v>56800000</v>
      </c>
      <c r="AF107" s="573">
        <f>VLOOKUP(A107:A352,'[1]Xét thầu G3'!$B$4:$K$249,10,FALSE)</f>
        <v>20000</v>
      </c>
      <c r="AG107" s="573">
        <f t="shared" si="5"/>
        <v>0</v>
      </c>
    </row>
    <row r="108" spans="1:87" s="573" customFormat="1" ht="16.5" x14ac:dyDescent="0.2">
      <c r="A108" s="588">
        <v>132</v>
      </c>
      <c r="B108" s="609" t="s">
        <v>236</v>
      </c>
      <c r="C108" s="587" t="s">
        <v>130</v>
      </c>
      <c r="D108" s="588" t="s">
        <v>110</v>
      </c>
      <c r="E108" s="588" t="s">
        <v>575</v>
      </c>
      <c r="F108" s="588"/>
      <c r="G108" s="588"/>
      <c r="H108" s="588"/>
      <c r="I108" s="663"/>
      <c r="J108" s="663"/>
      <c r="K108" s="663"/>
      <c r="L108" s="663"/>
      <c r="M108" s="663"/>
      <c r="N108" s="664"/>
      <c r="O108" s="663"/>
      <c r="P108" s="663"/>
      <c r="Q108" s="663"/>
      <c r="R108" s="663"/>
      <c r="S108" s="663"/>
      <c r="T108" s="663"/>
      <c r="U108" s="663"/>
      <c r="V108" s="663"/>
      <c r="W108" s="663"/>
      <c r="X108" s="663">
        <v>10000</v>
      </c>
      <c r="Y108" s="663"/>
      <c r="Z108" s="663"/>
      <c r="AA108" s="663"/>
      <c r="AB108" s="663">
        <f t="shared" si="3"/>
        <v>10000</v>
      </c>
      <c r="AC108" s="665"/>
      <c r="AD108" s="665">
        <f>VLOOKUP(A108:A353,'[1]Xét thầu G3'!$B$4:$L$249,11,FALSE)</f>
        <v>294</v>
      </c>
      <c r="AE108" s="573">
        <f t="shared" si="4"/>
        <v>2940000</v>
      </c>
      <c r="AF108" s="573">
        <f>VLOOKUP(A108:A353,'[1]Xét thầu G3'!$B$4:$K$249,10,FALSE)</f>
        <v>10000</v>
      </c>
      <c r="AG108" s="573">
        <f t="shared" si="5"/>
        <v>0</v>
      </c>
    </row>
    <row r="109" spans="1:87" s="573" customFormat="1" ht="16.5" x14ac:dyDescent="0.2">
      <c r="A109" s="588">
        <v>133</v>
      </c>
      <c r="B109" s="609" t="s">
        <v>160</v>
      </c>
      <c r="C109" s="587" t="s">
        <v>113</v>
      </c>
      <c r="D109" s="588" t="s">
        <v>110</v>
      </c>
      <c r="E109" s="588" t="s">
        <v>575</v>
      </c>
      <c r="F109" s="588">
        <v>20000</v>
      </c>
      <c r="G109" s="588">
        <v>15000</v>
      </c>
      <c r="H109" s="588"/>
      <c r="I109" s="663"/>
      <c r="J109" s="663"/>
      <c r="K109" s="663"/>
      <c r="L109" s="663">
        <v>40000</v>
      </c>
      <c r="M109" s="663"/>
      <c r="N109" s="664">
        <v>1000</v>
      </c>
      <c r="O109" s="663"/>
      <c r="P109" s="663"/>
      <c r="Q109" s="663"/>
      <c r="R109" s="663"/>
      <c r="S109" s="663"/>
      <c r="T109" s="663"/>
      <c r="U109" s="663"/>
      <c r="V109" s="663"/>
      <c r="W109" s="663"/>
      <c r="X109" s="663"/>
      <c r="Y109" s="663"/>
      <c r="Z109" s="663">
        <v>5000</v>
      </c>
      <c r="AA109" s="663"/>
      <c r="AB109" s="663">
        <f t="shared" si="3"/>
        <v>81000</v>
      </c>
      <c r="AC109" s="665"/>
      <c r="AD109" s="665">
        <f>VLOOKUP(A109:A354,'[1]Xét thầu G3'!$B$4:$L$249,11,FALSE)</f>
        <v>1153</v>
      </c>
      <c r="AE109" s="573">
        <f t="shared" si="4"/>
        <v>93393000</v>
      </c>
      <c r="AF109" s="573">
        <f>VLOOKUP(A109:A354,'[1]Xét thầu G3'!$B$4:$K$249,10,FALSE)</f>
        <v>81000</v>
      </c>
      <c r="AG109" s="573">
        <f t="shared" si="5"/>
        <v>0</v>
      </c>
    </row>
    <row r="110" spans="1:87" s="573" customFormat="1" ht="16.5" x14ac:dyDescent="0.2">
      <c r="A110" s="588">
        <v>134</v>
      </c>
      <c r="B110" s="609" t="s">
        <v>698</v>
      </c>
      <c r="C110" s="587" t="s">
        <v>118</v>
      </c>
      <c r="D110" s="588" t="s">
        <v>115</v>
      </c>
      <c r="E110" s="588" t="s">
        <v>588</v>
      </c>
      <c r="F110" s="588"/>
      <c r="G110" s="588">
        <v>5000</v>
      </c>
      <c r="H110" s="588"/>
      <c r="I110" s="663"/>
      <c r="J110" s="663"/>
      <c r="K110" s="663"/>
      <c r="L110" s="663">
        <v>11000</v>
      </c>
      <c r="M110" s="663"/>
      <c r="N110" s="664"/>
      <c r="O110" s="663"/>
      <c r="P110" s="663"/>
      <c r="Q110" s="663"/>
      <c r="R110" s="663"/>
      <c r="S110" s="663">
        <v>3000</v>
      </c>
      <c r="T110" s="663"/>
      <c r="U110" s="663"/>
      <c r="V110" s="663"/>
      <c r="W110" s="663"/>
      <c r="X110" s="663"/>
      <c r="Y110" s="663"/>
      <c r="Z110" s="663">
        <v>20000</v>
      </c>
      <c r="AA110" s="663"/>
      <c r="AB110" s="663">
        <f t="shared" si="3"/>
        <v>39000</v>
      </c>
      <c r="AC110" s="665"/>
      <c r="AD110" s="665">
        <f>VLOOKUP(A110:A355,'[1]Xét thầu G3'!$B$4:$L$249,11,FALSE)</f>
        <v>1100</v>
      </c>
      <c r="AE110" s="573">
        <f t="shared" si="4"/>
        <v>42900000</v>
      </c>
      <c r="AF110" s="573">
        <f>VLOOKUP(A110:A355,'[1]Xét thầu G3'!$B$4:$K$249,10,FALSE)</f>
        <v>39000</v>
      </c>
      <c r="AG110" s="573">
        <f t="shared" si="5"/>
        <v>0</v>
      </c>
    </row>
    <row r="111" spans="1:87" s="768" customFormat="1" ht="16.5" x14ac:dyDescent="0.2">
      <c r="A111" s="588">
        <v>135</v>
      </c>
      <c r="B111" s="609" t="s">
        <v>699</v>
      </c>
      <c r="C111" s="587" t="s">
        <v>163</v>
      </c>
      <c r="D111" s="588" t="s">
        <v>123</v>
      </c>
      <c r="E111" s="588" t="s">
        <v>700</v>
      </c>
      <c r="F111" s="588">
        <v>500</v>
      </c>
      <c r="G111" s="588"/>
      <c r="H111" s="588"/>
      <c r="I111" s="663"/>
      <c r="J111" s="663"/>
      <c r="K111" s="663"/>
      <c r="L111" s="663"/>
      <c r="M111" s="663"/>
      <c r="N111" s="664"/>
      <c r="O111" s="663"/>
      <c r="P111" s="663">
        <v>400</v>
      </c>
      <c r="Q111" s="663">
        <v>1000</v>
      </c>
      <c r="R111" s="663"/>
      <c r="S111" s="663"/>
      <c r="T111" s="663"/>
      <c r="U111" s="666">
        <v>3000</v>
      </c>
      <c r="V111" s="663"/>
      <c r="W111" s="663"/>
      <c r="X111" s="663"/>
      <c r="Y111" s="663"/>
      <c r="Z111" s="663">
        <v>1000</v>
      </c>
      <c r="AA111" s="591">
        <v>200</v>
      </c>
      <c r="AB111" s="663">
        <f t="shared" si="3"/>
        <v>6100</v>
      </c>
      <c r="AC111" s="665"/>
      <c r="AD111" s="665">
        <f>VLOOKUP(A111:A356,'[1]Xét thầu G3'!$B$4:$L$249,11,FALSE)</f>
        <v>19020</v>
      </c>
      <c r="AE111" s="573">
        <f t="shared" si="4"/>
        <v>116022000</v>
      </c>
      <c r="AF111" s="573">
        <f>VLOOKUP(A111:A356,'[1]Xét thầu G3'!$B$4:$K$249,10,FALSE)</f>
        <v>6100</v>
      </c>
      <c r="AG111" s="573">
        <f t="shared" si="5"/>
        <v>0</v>
      </c>
      <c r="AH111" s="573"/>
      <c r="AI111" s="573"/>
      <c r="AJ111" s="573"/>
      <c r="AK111" s="573"/>
      <c r="AL111" s="573"/>
      <c r="AM111" s="573"/>
      <c r="AN111" s="573"/>
      <c r="AO111" s="573"/>
      <c r="AP111" s="573"/>
      <c r="AQ111" s="573"/>
      <c r="AR111" s="573"/>
      <c r="AS111" s="573"/>
      <c r="AT111" s="573"/>
      <c r="AU111" s="573"/>
      <c r="AV111" s="573"/>
      <c r="AW111" s="573"/>
      <c r="AX111" s="573"/>
      <c r="AY111" s="573"/>
      <c r="AZ111" s="573"/>
      <c r="BA111" s="573"/>
      <c r="BB111" s="573"/>
      <c r="BC111" s="573"/>
      <c r="BD111" s="573"/>
      <c r="BE111" s="573"/>
      <c r="BF111" s="573"/>
      <c r="BG111" s="573"/>
      <c r="BH111" s="573"/>
      <c r="BI111" s="573"/>
      <c r="BJ111" s="573"/>
      <c r="BK111" s="573"/>
      <c r="BL111" s="573"/>
      <c r="BM111" s="573"/>
      <c r="BN111" s="573"/>
      <c r="BO111" s="573"/>
      <c r="BP111" s="573"/>
      <c r="BQ111" s="573"/>
      <c r="BR111" s="573"/>
      <c r="BS111" s="573"/>
      <c r="BT111" s="573"/>
      <c r="BU111" s="573"/>
      <c r="BV111" s="573"/>
      <c r="BW111" s="573"/>
      <c r="BX111" s="573"/>
      <c r="BY111" s="573"/>
      <c r="BZ111" s="573"/>
      <c r="CA111" s="573"/>
      <c r="CB111" s="573"/>
      <c r="CC111" s="573"/>
      <c r="CD111" s="573"/>
      <c r="CE111" s="573"/>
      <c r="CF111" s="573"/>
      <c r="CG111" s="573"/>
      <c r="CH111" s="573"/>
      <c r="CI111" s="573"/>
    </row>
    <row r="112" spans="1:87" s="768" customFormat="1" ht="16.5" x14ac:dyDescent="0.2">
      <c r="A112" s="588">
        <v>136</v>
      </c>
      <c r="B112" s="609" t="s">
        <v>237</v>
      </c>
      <c r="C112" s="587" t="s">
        <v>118</v>
      </c>
      <c r="D112" s="588" t="s">
        <v>108</v>
      </c>
      <c r="E112" s="588" t="s">
        <v>572</v>
      </c>
      <c r="F112" s="588"/>
      <c r="G112" s="588"/>
      <c r="H112" s="588"/>
      <c r="I112" s="663"/>
      <c r="J112" s="663"/>
      <c r="K112" s="663"/>
      <c r="L112" s="663"/>
      <c r="M112" s="663"/>
      <c r="N112" s="664"/>
      <c r="O112" s="663"/>
      <c r="P112" s="663">
        <v>300</v>
      </c>
      <c r="Q112" s="663"/>
      <c r="R112" s="663"/>
      <c r="S112" s="663"/>
      <c r="T112" s="663"/>
      <c r="U112" s="663"/>
      <c r="V112" s="663">
        <v>50</v>
      </c>
      <c r="W112" s="663"/>
      <c r="X112" s="663"/>
      <c r="Y112" s="663"/>
      <c r="Z112" s="663"/>
      <c r="AA112" s="663"/>
      <c r="AB112" s="663">
        <f t="shared" si="3"/>
        <v>350</v>
      </c>
      <c r="AC112" s="665"/>
      <c r="AD112" s="665">
        <f>VLOOKUP(A112:A357,'[1]Xét thầu G3'!$B$4:$L$249,11,FALSE)</f>
        <v>9660</v>
      </c>
      <c r="AE112" s="573">
        <f t="shared" si="4"/>
        <v>3381000</v>
      </c>
      <c r="AF112" s="573">
        <f>VLOOKUP(A112:A357,'[1]Xét thầu G3'!$B$4:$K$249,10,FALSE)</f>
        <v>350</v>
      </c>
      <c r="AG112" s="573">
        <f t="shared" si="5"/>
        <v>0</v>
      </c>
      <c r="AH112" s="573"/>
      <c r="AI112" s="573"/>
      <c r="AJ112" s="573"/>
      <c r="AK112" s="573"/>
      <c r="AL112" s="573"/>
      <c r="AM112" s="573"/>
      <c r="AN112" s="573"/>
      <c r="AO112" s="573"/>
      <c r="AP112" s="573"/>
      <c r="AQ112" s="573"/>
      <c r="AR112" s="573"/>
      <c r="AS112" s="573"/>
      <c r="AT112" s="573"/>
      <c r="AU112" s="573"/>
      <c r="AV112" s="573"/>
      <c r="AW112" s="573"/>
      <c r="AX112" s="573"/>
      <c r="AY112" s="573"/>
      <c r="AZ112" s="573"/>
      <c r="BA112" s="573"/>
      <c r="BB112" s="573"/>
      <c r="BC112" s="573"/>
      <c r="BD112" s="573"/>
      <c r="BE112" s="573"/>
      <c r="BF112" s="573"/>
      <c r="BG112" s="573"/>
      <c r="BH112" s="573"/>
      <c r="BI112" s="573"/>
      <c r="BJ112" s="573"/>
      <c r="BK112" s="573"/>
      <c r="BL112" s="573"/>
      <c r="BM112" s="573"/>
      <c r="BN112" s="573"/>
      <c r="BO112" s="573"/>
      <c r="BP112" s="573"/>
      <c r="BQ112" s="573"/>
      <c r="BR112" s="573"/>
      <c r="BS112" s="573"/>
      <c r="BT112" s="573"/>
      <c r="BU112" s="573"/>
      <c r="BV112" s="573"/>
      <c r="BW112" s="573"/>
      <c r="BX112" s="573"/>
      <c r="BY112" s="573"/>
      <c r="BZ112" s="573"/>
      <c r="CA112" s="573"/>
      <c r="CB112" s="573"/>
      <c r="CC112" s="573"/>
      <c r="CD112" s="573"/>
      <c r="CE112" s="573"/>
      <c r="CF112" s="573"/>
      <c r="CG112" s="573"/>
      <c r="CH112" s="573"/>
      <c r="CI112" s="573"/>
    </row>
    <row r="113" spans="1:87" s="573" customFormat="1" ht="16.5" x14ac:dyDescent="0.2">
      <c r="A113" s="588">
        <v>137</v>
      </c>
      <c r="B113" s="637" t="s">
        <v>243</v>
      </c>
      <c r="C113" s="622" t="s">
        <v>158</v>
      </c>
      <c r="D113" s="621" t="s">
        <v>123</v>
      </c>
      <c r="E113" s="621" t="s">
        <v>579</v>
      </c>
      <c r="F113" s="621"/>
      <c r="G113" s="621"/>
      <c r="H113" s="621"/>
      <c r="I113" s="638"/>
      <c r="J113" s="638"/>
      <c r="K113" s="638"/>
      <c r="L113" s="638"/>
      <c r="M113" s="638"/>
      <c r="N113" s="677"/>
      <c r="O113" s="638"/>
      <c r="P113" s="638"/>
      <c r="Q113" s="638">
        <v>1000</v>
      </c>
      <c r="R113" s="638"/>
      <c r="S113" s="638"/>
      <c r="T113" s="638"/>
      <c r="U113" s="638"/>
      <c r="V113" s="638">
        <v>100</v>
      </c>
      <c r="W113" s="638"/>
      <c r="X113" s="663"/>
      <c r="Y113" s="663"/>
      <c r="Z113" s="638"/>
      <c r="AA113" s="663"/>
      <c r="AB113" s="638">
        <f t="shared" si="3"/>
        <v>1100</v>
      </c>
      <c r="AC113" s="665"/>
      <c r="AD113" s="665">
        <f>VLOOKUP(A113:A358,'[1]Xét thầu G3'!$B$4:$L$249,11,FALSE)</f>
        <v>75915</v>
      </c>
      <c r="AE113" s="573">
        <f t="shared" si="4"/>
        <v>83506500</v>
      </c>
      <c r="AF113" s="573">
        <f>VLOOKUP(A113:A358,'[1]Xét thầu G3'!$B$4:$K$249,10,FALSE)</f>
        <v>1100</v>
      </c>
      <c r="AG113" s="573">
        <f t="shared" si="5"/>
        <v>0</v>
      </c>
    </row>
    <row r="114" spans="1:87" s="768" customFormat="1" ht="16.5" x14ac:dyDescent="0.2">
      <c r="A114" s="588">
        <v>138</v>
      </c>
      <c r="B114" s="609" t="s">
        <v>702</v>
      </c>
      <c r="C114" s="587" t="s">
        <v>166</v>
      </c>
      <c r="D114" s="588" t="s">
        <v>110</v>
      </c>
      <c r="E114" s="588" t="s">
        <v>575</v>
      </c>
      <c r="F114" s="588"/>
      <c r="G114" s="588">
        <v>5000</v>
      </c>
      <c r="H114" s="588"/>
      <c r="I114" s="663"/>
      <c r="J114" s="663"/>
      <c r="K114" s="663"/>
      <c r="L114" s="663">
        <v>50000</v>
      </c>
      <c r="M114" s="663"/>
      <c r="N114" s="664"/>
      <c r="O114" s="663"/>
      <c r="P114" s="663"/>
      <c r="Q114" s="663"/>
      <c r="R114" s="663"/>
      <c r="S114" s="663"/>
      <c r="T114" s="663"/>
      <c r="U114" s="663"/>
      <c r="V114" s="663"/>
      <c r="W114" s="663"/>
      <c r="X114" s="663"/>
      <c r="Y114" s="663"/>
      <c r="Z114" s="663"/>
      <c r="AA114" s="663"/>
      <c r="AB114" s="663">
        <f t="shared" si="3"/>
        <v>55000</v>
      </c>
      <c r="AC114" s="665"/>
      <c r="AD114" s="665">
        <f>VLOOKUP(A114:A359,'[1]Xét thầu G3'!$B$4:$L$249,11,FALSE)</f>
        <v>243</v>
      </c>
      <c r="AE114" s="573">
        <f t="shared" si="4"/>
        <v>13365000</v>
      </c>
      <c r="AF114" s="573">
        <f>VLOOKUP(A114:A359,'[1]Xét thầu G3'!$B$4:$K$249,10,FALSE)</f>
        <v>55000</v>
      </c>
      <c r="AG114" s="573">
        <f t="shared" si="5"/>
        <v>0</v>
      </c>
      <c r="AH114" s="573"/>
      <c r="AI114" s="573"/>
      <c r="AJ114" s="573"/>
      <c r="AK114" s="573"/>
      <c r="AL114" s="573"/>
      <c r="AM114" s="573"/>
      <c r="AN114" s="573"/>
      <c r="AO114" s="573"/>
      <c r="AP114" s="573"/>
      <c r="AQ114" s="573"/>
      <c r="AR114" s="573"/>
      <c r="AS114" s="573"/>
      <c r="AT114" s="573"/>
      <c r="AU114" s="573"/>
      <c r="AV114" s="573"/>
      <c r="AW114" s="573"/>
      <c r="AX114" s="573"/>
      <c r="AY114" s="573"/>
      <c r="AZ114" s="573"/>
      <c r="BA114" s="573"/>
      <c r="BB114" s="573"/>
      <c r="BC114" s="573"/>
      <c r="BD114" s="573"/>
      <c r="BE114" s="573"/>
      <c r="BF114" s="573"/>
      <c r="BG114" s="573"/>
      <c r="BH114" s="573"/>
      <c r="BI114" s="573"/>
      <c r="BJ114" s="573"/>
      <c r="BK114" s="573"/>
      <c r="BL114" s="573"/>
      <c r="BM114" s="573"/>
      <c r="BN114" s="573"/>
      <c r="BO114" s="573"/>
      <c r="BP114" s="573"/>
      <c r="BQ114" s="573"/>
      <c r="BR114" s="573"/>
      <c r="BS114" s="573"/>
      <c r="BT114" s="573"/>
      <c r="BU114" s="573"/>
      <c r="BV114" s="573"/>
      <c r="BW114" s="573"/>
      <c r="BX114" s="573"/>
      <c r="BY114" s="573"/>
      <c r="BZ114" s="573"/>
      <c r="CA114" s="573"/>
      <c r="CB114" s="573"/>
      <c r="CC114" s="573"/>
      <c r="CD114" s="573"/>
      <c r="CE114" s="573"/>
      <c r="CF114" s="573"/>
      <c r="CG114" s="573"/>
      <c r="CH114" s="573"/>
      <c r="CI114" s="573"/>
    </row>
    <row r="115" spans="1:87" s="573" customFormat="1" ht="16.5" x14ac:dyDescent="0.2">
      <c r="A115" s="588">
        <v>139</v>
      </c>
      <c r="B115" s="609" t="s">
        <v>704</v>
      </c>
      <c r="C115" s="587" t="s">
        <v>109</v>
      </c>
      <c r="D115" s="588" t="s">
        <v>110</v>
      </c>
      <c r="E115" s="588" t="s">
        <v>575</v>
      </c>
      <c r="F115" s="588"/>
      <c r="G115" s="588"/>
      <c r="H115" s="588"/>
      <c r="I115" s="663"/>
      <c r="J115" s="663"/>
      <c r="K115" s="663"/>
      <c r="L115" s="663">
        <v>10000</v>
      </c>
      <c r="M115" s="663"/>
      <c r="N115" s="664">
        <v>2400</v>
      </c>
      <c r="O115" s="663"/>
      <c r="P115" s="663"/>
      <c r="Q115" s="663"/>
      <c r="R115" s="663"/>
      <c r="S115" s="663"/>
      <c r="T115" s="663"/>
      <c r="U115" s="663"/>
      <c r="V115" s="663"/>
      <c r="W115" s="663"/>
      <c r="X115" s="663"/>
      <c r="Y115" s="663"/>
      <c r="Z115" s="663"/>
      <c r="AA115" s="663"/>
      <c r="AB115" s="663">
        <f t="shared" si="3"/>
        <v>12400</v>
      </c>
      <c r="AC115" s="665"/>
      <c r="AD115" s="665">
        <f>VLOOKUP(A115:A360,'[1]Xét thầu G3'!$B$4:$L$249,11,FALSE)</f>
        <v>2000</v>
      </c>
      <c r="AE115" s="573">
        <f t="shared" si="4"/>
        <v>24800000</v>
      </c>
      <c r="AF115" s="573">
        <f>VLOOKUP(A115:A360,'[1]Xét thầu G3'!$B$4:$K$249,10,FALSE)</f>
        <v>12400</v>
      </c>
      <c r="AG115" s="573">
        <f t="shared" si="5"/>
        <v>0</v>
      </c>
    </row>
    <row r="116" spans="1:87" s="573" customFormat="1" ht="16.5" x14ac:dyDescent="0.2">
      <c r="A116" s="588">
        <v>140</v>
      </c>
      <c r="B116" s="609" t="s">
        <v>704</v>
      </c>
      <c r="C116" s="587" t="s">
        <v>117</v>
      </c>
      <c r="D116" s="588" t="s">
        <v>110</v>
      </c>
      <c r="E116" s="588" t="s">
        <v>575</v>
      </c>
      <c r="F116" s="588"/>
      <c r="G116" s="588">
        <v>300</v>
      </c>
      <c r="H116" s="588"/>
      <c r="I116" s="663"/>
      <c r="J116" s="663"/>
      <c r="K116" s="663"/>
      <c r="L116" s="663"/>
      <c r="M116" s="663"/>
      <c r="N116" s="664"/>
      <c r="O116" s="663"/>
      <c r="P116" s="663"/>
      <c r="Q116" s="663"/>
      <c r="R116" s="663"/>
      <c r="S116" s="663"/>
      <c r="T116" s="663"/>
      <c r="U116" s="663"/>
      <c r="V116" s="663"/>
      <c r="W116" s="663"/>
      <c r="X116" s="663"/>
      <c r="Y116" s="663"/>
      <c r="Z116" s="663">
        <v>5000</v>
      </c>
      <c r="AA116" s="663"/>
      <c r="AB116" s="663">
        <f t="shared" si="3"/>
        <v>5300</v>
      </c>
      <c r="AC116" s="665"/>
      <c r="AD116" s="665">
        <f>VLOOKUP(A116:A361,'[1]Xét thầu G3'!$B$4:$L$249,11,FALSE)</f>
        <v>4600</v>
      </c>
      <c r="AE116" s="573">
        <f t="shared" si="4"/>
        <v>24380000</v>
      </c>
      <c r="AF116" s="573">
        <f>VLOOKUP(A116:A361,'[1]Xét thầu G3'!$B$4:$K$249,10,FALSE)</f>
        <v>5300</v>
      </c>
      <c r="AG116" s="573">
        <f t="shared" si="5"/>
        <v>0</v>
      </c>
    </row>
    <row r="117" spans="1:87" s="573" customFormat="1" ht="16.5" x14ac:dyDescent="0.2">
      <c r="A117" s="588">
        <v>141</v>
      </c>
      <c r="B117" s="609" t="s">
        <v>53</v>
      </c>
      <c r="C117" s="587" t="s">
        <v>129</v>
      </c>
      <c r="D117" s="588" t="s">
        <v>110</v>
      </c>
      <c r="E117" s="588" t="s">
        <v>575</v>
      </c>
      <c r="F117" s="588"/>
      <c r="G117" s="588">
        <v>10000</v>
      </c>
      <c r="H117" s="588"/>
      <c r="I117" s="663"/>
      <c r="J117" s="663"/>
      <c r="K117" s="663"/>
      <c r="L117" s="663"/>
      <c r="M117" s="663"/>
      <c r="N117" s="664"/>
      <c r="O117" s="663"/>
      <c r="P117" s="663"/>
      <c r="Q117" s="663">
        <v>5000</v>
      </c>
      <c r="R117" s="663"/>
      <c r="S117" s="663"/>
      <c r="T117" s="663"/>
      <c r="U117" s="663"/>
      <c r="V117" s="663"/>
      <c r="W117" s="663"/>
      <c r="X117" s="663"/>
      <c r="Y117" s="663"/>
      <c r="Z117" s="663"/>
      <c r="AA117" s="663"/>
      <c r="AB117" s="663">
        <f t="shared" si="3"/>
        <v>15000</v>
      </c>
      <c r="AC117" s="665"/>
      <c r="AD117" s="665">
        <f>VLOOKUP(A117:A362,'[1]Xét thầu G3'!$B$4:$L$249,11,FALSE)</f>
        <v>250</v>
      </c>
      <c r="AE117" s="573">
        <f t="shared" si="4"/>
        <v>3750000</v>
      </c>
      <c r="AF117" s="573">
        <f>VLOOKUP(A117:A362,'[1]Xét thầu G3'!$B$4:$K$249,10,FALSE)</f>
        <v>15000</v>
      </c>
      <c r="AG117" s="573">
        <f t="shared" si="5"/>
        <v>0</v>
      </c>
    </row>
    <row r="118" spans="1:87" s="573" customFormat="1" ht="16.5" x14ac:dyDescent="0.2">
      <c r="A118" s="588">
        <v>142</v>
      </c>
      <c r="B118" s="609" t="s">
        <v>53</v>
      </c>
      <c r="C118" s="587" t="s">
        <v>119</v>
      </c>
      <c r="D118" s="588" t="s">
        <v>110</v>
      </c>
      <c r="E118" s="588" t="s">
        <v>575</v>
      </c>
      <c r="F118" s="588"/>
      <c r="G118" s="588">
        <v>10000</v>
      </c>
      <c r="H118" s="588"/>
      <c r="I118" s="663"/>
      <c r="J118" s="663"/>
      <c r="K118" s="663"/>
      <c r="L118" s="663"/>
      <c r="M118" s="663"/>
      <c r="N118" s="664"/>
      <c r="O118" s="663"/>
      <c r="P118" s="663"/>
      <c r="Q118" s="663"/>
      <c r="R118" s="663"/>
      <c r="S118" s="663"/>
      <c r="T118" s="663">
        <v>3000</v>
      </c>
      <c r="U118" s="663"/>
      <c r="V118" s="663">
        <v>5000</v>
      </c>
      <c r="W118" s="663"/>
      <c r="X118" s="663"/>
      <c r="Y118" s="663"/>
      <c r="Z118" s="663"/>
      <c r="AA118" s="591">
        <v>10000</v>
      </c>
      <c r="AB118" s="663">
        <f t="shared" si="3"/>
        <v>28000</v>
      </c>
      <c r="AC118" s="665"/>
      <c r="AD118" s="665">
        <f>VLOOKUP(A118:A363,'[1]Xét thầu G3'!$B$4:$L$249,11,FALSE)</f>
        <v>483</v>
      </c>
      <c r="AE118" s="573">
        <f t="shared" si="4"/>
        <v>13524000</v>
      </c>
      <c r="AF118" s="573">
        <f>VLOOKUP(A118:A363,'[1]Xét thầu G3'!$B$4:$K$249,10,FALSE)</f>
        <v>28000</v>
      </c>
      <c r="AG118" s="573">
        <f t="shared" si="5"/>
        <v>0</v>
      </c>
    </row>
    <row r="119" spans="1:87" s="573" customFormat="1" ht="33" x14ac:dyDescent="0.2">
      <c r="A119" s="588">
        <v>143</v>
      </c>
      <c r="B119" s="609" t="s">
        <v>801</v>
      </c>
      <c r="C119" s="587" t="s">
        <v>703</v>
      </c>
      <c r="D119" s="588" t="s">
        <v>132</v>
      </c>
      <c r="E119" s="588" t="s">
        <v>816</v>
      </c>
      <c r="F119" s="588"/>
      <c r="G119" s="588"/>
      <c r="H119" s="588"/>
      <c r="I119" s="663"/>
      <c r="J119" s="663"/>
      <c r="K119" s="663"/>
      <c r="L119" s="663">
        <v>2000</v>
      </c>
      <c r="M119" s="663"/>
      <c r="N119" s="664"/>
      <c r="O119" s="663"/>
      <c r="P119" s="663"/>
      <c r="Q119" s="663">
        <v>300</v>
      </c>
      <c r="R119" s="663"/>
      <c r="S119" s="663"/>
      <c r="T119" s="663"/>
      <c r="U119" s="663"/>
      <c r="V119" s="663"/>
      <c r="W119" s="663"/>
      <c r="X119" s="663"/>
      <c r="Y119" s="663"/>
      <c r="Z119" s="663">
        <v>2500</v>
      </c>
      <c r="AA119" s="591">
        <v>200</v>
      </c>
      <c r="AB119" s="663">
        <f t="shared" si="3"/>
        <v>5000</v>
      </c>
      <c r="AC119" s="665"/>
      <c r="AD119" s="665">
        <f>VLOOKUP(A119:A364,'[1]Xét thầu G3'!$B$4:$L$249,11,FALSE)</f>
        <v>3400</v>
      </c>
      <c r="AE119" s="573">
        <f t="shared" si="4"/>
        <v>17000000</v>
      </c>
      <c r="AF119" s="573">
        <f>VLOOKUP(A119:A364,'[1]Xét thầu G3'!$B$4:$K$249,10,FALSE)</f>
        <v>5000</v>
      </c>
      <c r="AG119" s="573">
        <f t="shared" si="5"/>
        <v>0</v>
      </c>
    </row>
    <row r="120" spans="1:87" s="573" customFormat="1" ht="33" customHeight="1" x14ac:dyDescent="0.2">
      <c r="A120" s="588">
        <v>144</v>
      </c>
      <c r="B120" s="697" t="s">
        <v>1787</v>
      </c>
      <c r="C120" s="686" t="s">
        <v>1853</v>
      </c>
      <c r="D120" s="686" t="s">
        <v>123</v>
      </c>
      <c r="E120" s="686" t="s">
        <v>1788</v>
      </c>
      <c r="F120" s="674"/>
      <c r="G120" s="674"/>
      <c r="H120" s="588"/>
      <c r="I120" s="663"/>
      <c r="J120" s="663"/>
      <c r="K120" s="663"/>
      <c r="L120" s="663"/>
      <c r="M120" s="696"/>
      <c r="N120" s="696"/>
      <c r="O120" s="696"/>
      <c r="P120" s="663"/>
      <c r="Q120" s="663"/>
      <c r="R120" s="663"/>
      <c r="S120" s="663">
        <v>30</v>
      </c>
      <c r="T120" s="663"/>
      <c r="U120" s="663"/>
      <c r="V120" s="663"/>
      <c r="W120" s="663"/>
      <c r="X120" s="663"/>
      <c r="Y120" s="663"/>
      <c r="Z120" s="663"/>
      <c r="AA120" s="663"/>
      <c r="AB120" s="663">
        <f t="shared" si="3"/>
        <v>30</v>
      </c>
      <c r="AC120" s="665"/>
      <c r="AD120" s="665">
        <f>VLOOKUP(A120:A365,'[1]Xét thầu G3'!$B$4:$L$249,11,FALSE)</f>
        <v>42000</v>
      </c>
      <c r="AE120" s="573">
        <f t="shared" si="4"/>
        <v>1260000</v>
      </c>
      <c r="AF120" s="573">
        <f>VLOOKUP(A120:A365,'[1]Xét thầu G3'!$B$4:$K$249,10,FALSE)</f>
        <v>30</v>
      </c>
      <c r="AG120" s="573">
        <f t="shared" si="5"/>
        <v>0</v>
      </c>
    </row>
    <row r="121" spans="1:87" s="573" customFormat="1" ht="33" x14ac:dyDescent="0.2">
      <c r="A121" s="588">
        <v>145</v>
      </c>
      <c r="B121" s="586" t="s">
        <v>1851</v>
      </c>
      <c r="C121" s="585" t="s">
        <v>483</v>
      </c>
      <c r="D121" s="588" t="s">
        <v>105</v>
      </c>
      <c r="E121" s="588" t="s">
        <v>482</v>
      </c>
      <c r="F121" s="588"/>
      <c r="G121" s="588">
        <v>100</v>
      </c>
      <c r="H121" s="588"/>
      <c r="I121" s="663"/>
      <c r="J121" s="663"/>
      <c r="K121" s="663"/>
      <c r="L121" s="663"/>
      <c r="M121" s="663"/>
      <c r="N121" s="664"/>
      <c r="O121" s="663"/>
      <c r="P121" s="663"/>
      <c r="Q121" s="663"/>
      <c r="R121" s="663"/>
      <c r="S121" s="663"/>
      <c r="T121" s="663"/>
      <c r="U121" s="663"/>
      <c r="V121" s="663"/>
      <c r="W121" s="663"/>
      <c r="X121" s="663"/>
      <c r="Y121" s="663"/>
      <c r="Z121" s="663"/>
      <c r="AA121" s="663"/>
      <c r="AB121" s="663">
        <f t="shared" si="3"/>
        <v>100</v>
      </c>
      <c r="AC121" s="665"/>
      <c r="AD121" s="665">
        <f>VLOOKUP(A121:A366,'[1]Xét thầu G3'!$B$4:$L$249,11,FALSE)</f>
        <v>96000</v>
      </c>
      <c r="AE121" s="573">
        <f t="shared" si="4"/>
        <v>9600000</v>
      </c>
      <c r="AF121" s="573">
        <f>VLOOKUP(A121:A366,'[1]Xét thầu G3'!$B$4:$K$249,10,FALSE)</f>
        <v>100</v>
      </c>
      <c r="AG121" s="573">
        <f t="shared" si="5"/>
        <v>0</v>
      </c>
    </row>
    <row r="122" spans="1:87" s="573" customFormat="1" ht="49.5" x14ac:dyDescent="0.2">
      <c r="A122" s="588">
        <v>146</v>
      </c>
      <c r="B122" s="586" t="s">
        <v>1716</v>
      </c>
      <c r="C122" s="585" t="s">
        <v>1738</v>
      </c>
      <c r="D122" s="585" t="s">
        <v>1737</v>
      </c>
      <c r="E122" s="585" t="s">
        <v>1717</v>
      </c>
      <c r="F122" s="588"/>
      <c r="G122" s="588"/>
      <c r="H122" s="585"/>
      <c r="I122" s="663"/>
      <c r="J122" s="663"/>
      <c r="K122" s="663"/>
      <c r="L122" s="663"/>
      <c r="M122" s="663">
        <v>1000</v>
      </c>
      <c r="N122" s="664"/>
      <c r="O122" s="663"/>
      <c r="P122" s="663"/>
      <c r="Q122" s="663"/>
      <c r="R122" s="663"/>
      <c r="S122" s="663"/>
      <c r="T122" s="663"/>
      <c r="U122" s="663"/>
      <c r="V122" s="663"/>
      <c r="W122" s="663"/>
      <c r="X122" s="663"/>
      <c r="Y122" s="663"/>
      <c r="Z122" s="663"/>
      <c r="AA122" s="663"/>
      <c r="AB122" s="663">
        <f t="shared" si="3"/>
        <v>1000</v>
      </c>
      <c r="AC122" s="665"/>
      <c r="AD122" s="665">
        <f>VLOOKUP(A122:A367,'[1]Xét thầu G3'!$B$4:$L$249,11,FALSE)</f>
        <v>60000</v>
      </c>
      <c r="AE122" s="573">
        <f t="shared" si="4"/>
        <v>60000000</v>
      </c>
      <c r="AF122" s="573">
        <f>VLOOKUP(A122:A367,'[1]Xét thầu G3'!$B$4:$K$249,10,FALSE)</f>
        <v>1000</v>
      </c>
      <c r="AG122" s="573">
        <f t="shared" si="5"/>
        <v>0</v>
      </c>
    </row>
    <row r="123" spans="1:87" s="573" customFormat="1" ht="16.5" x14ac:dyDescent="0.2">
      <c r="A123" s="588">
        <v>147</v>
      </c>
      <c r="B123" s="586" t="s">
        <v>1709</v>
      </c>
      <c r="C123" s="587" t="s">
        <v>177</v>
      </c>
      <c r="D123" s="585" t="s">
        <v>110</v>
      </c>
      <c r="E123" s="588" t="s">
        <v>591</v>
      </c>
      <c r="F123" s="588"/>
      <c r="G123" s="588">
        <v>1000</v>
      </c>
      <c r="H123" s="588"/>
      <c r="I123" s="663"/>
      <c r="J123" s="663"/>
      <c r="K123" s="663"/>
      <c r="L123" s="663"/>
      <c r="M123" s="663"/>
      <c r="N123" s="664"/>
      <c r="O123" s="663"/>
      <c r="P123" s="663"/>
      <c r="Q123" s="663"/>
      <c r="R123" s="663"/>
      <c r="S123" s="663"/>
      <c r="T123" s="663"/>
      <c r="U123" s="663"/>
      <c r="V123" s="663"/>
      <c r="W123" s="663"/>
      <c r="X123" s="663"/>
      <c r="Y123" s="663"/>
      <c r="Z123" s="663"/>
      <c r="AA123" s="663"/>
      <c r="AB123" s="663">
        <f t="shared" si="3"/>
        <v>1000</v>
      </c>
      <c r="AC123" s="665"/>
      <c r="AD123" s="665">
        <f>VLOOKUP(A123:A368,'[1]Xét thầu G3'!$B$4:$L$249,11,FALSE)</f>
        <v>2982</v>
      </c>
      <c r="AE123" s="573">
        <f t="shared" si="4"/>
        <v>2982000</v>
      </c>
      <c r="AF123" s="573">
        <f>VLOOKUP(A123:A368,'[1]Xét thầu G3'!$B$4:$K$249,10,FALSE)</f>
        <v>1000</v>
      </c>
      <c r="AG123" s="573">
        <f t="shared" si="5"/>
        <v>0</v>
      </c>
    </row>
    <row r="124" spans="1:87" s="573" customFormat="1" ht="16.5" x14ac:dyDescent="0.2">
      <c r="A124" s="588">
        <v>148</v>
      </c>
      <c r="B124" s="609" t="s">
        <v>633</v>
      </c>
      <c r="C124" s="587" t="s">
        <v>158</v>
      </c>
      <c r="D124" s="588" t="s">
        <v>108</v>
      </c>
      <c r="E124" s="588" t="s">
        <v>584</v>
      </c>
      <c r="F124" s="588">
        <v>5000</v>
      </c>
      <c r="G124" s="588">
        <v>5000</v>
      </c>
      <c r="H124" s="588"/>
      <c r="I124" s="663"/>
      <c r="J124" s="663"/>
      <c r="K124" s="663"/>
      <c r="L124" s="663"/>
      <c r="M124" s="663"/>
      <c r="N124" s="664"/>
      <c r="O124" s="663"/>
      <c r="P124" s="663">
        <v>10000</v>
      </c>
      <c r="Q124" s="663">
        <v>3000</v>
      </c>
      <c r="R124" s="663"/>
      <c r="S124" s="663"/>
      <c r="T124" s="663"/>
      <c r="U124" s="663"/>
      <c r="V124" s="663">
        <v>2000</v>
      </c>
      <c r="W124" s="663"/>
      <c r="X124" s="663"/>
      <c r="Y124" s="663"/>
      <c r="Z124" s="663">
        <v>10000</v>
      </c>
      <c r="AA124" s="663"/>
      <c r="AB124" s="663">
        <f t="shared" si="3"/>
        <v>35000</v>
      </c>
      <c r="AC124" s="665"/>
      <c r="AD124" s="665">
        <f>VLOOKUP(A124:A369,'[1]Xét thầu G3'!$B$4:$L$249,11,FALSE)</f>
        <v>1197</v>
      </c>
      <c r="AE124" s="573">
        <f t="shared" si="4"/>
        <v>41895000</v>
      </c>
      <c r="AF124" s="573">
        <f>VLOOKUP(A124:A369,'[1]Xét thầu G3'!$B$4:$K$249,10,FALSE)</f>
        <v>35000</v>
      </c>
      <c r="AG124" s="573">
        <f t="shared" si="5"/>
        <v>0</v>
      </c>
    </row>
    <row r="125" spans="1:87" s="573" customFormat="1" ht="16.5" x14ac:dyDescent="0.2">
      <c r="A125" s="588">
        <v>150</v>
      </c>
      <c r="B125" s="609" t="s">
        <v>634</v>
      </c>
      <c r="C125" s="587" t="s">
        <v>142</v>
      </c>
      <c r="D125" s="588" t="s">
        <v>123</v>
      </c>
      <c r="E125" s="588" t="s">
        <v>578</v>
      </c>
      <c r="F125" s="588">
        <v>2000</v>
      </c>
      <c r="G125" s="588">
        <v>3000</v>
      </c>
      <c r="H125" s="588"/>
      <c r="I125" s="663"/>
      <c r="J125" s="663"/>
      <c r="K125" s="663">
        <v>300</v>
      </c>
      <c r="L125" s="663"/>
      <c r="M125" s="663"/>
      <c r="N125" s="664"/>
      <c r="O125" s="663"/>
      <c r="P125" s="663"/>
      <c r="Q125" s="663">
        <v>2000</v>
      </c>
      <c r="R125" s="663"/>
      <c r="S125" s="663"/>
      <c r="T125" s="663"/>
      <c r="U125" s="663"/>
      <c r="V125" s="663"/>
      <c r="W125" s="663"/>
      <c r="X125" s="663"/>
      <c r="Y125" s="663"/>
      <c r="Z125" s="663"/>
      <c r="AA125" s="591">
        <v>800</v>
      </c>
      <c r="AB125" s="663">
        <f t="shared" si="3"/>
        <v>8100</v>
      </c>
      <c r="AC125" s="665"/>
      <c r="AD125" s="665">
        <f>VLOOKUP(A125:A370,'[1]Xét thầu G3'!$B$4:$L$249,11,FALSE)</f>
        <v>2037</v>
      </c>
      <c r="AE125" s="573">
        <f t="shared" si="4"/>
        <v>16499700</v>
      </c>
      <c r="AF125" s="573">
        <f>VLOOKUP(A125:A370,'[1]Xét thầu G3'!$B$4:$K$249,10,FALSE)</f>
        <v>8100</v>
      </c>
      <c r="AG125" s="573">
        <f t="shared" si="5"/>
        <v>0</v>
      </c>
    </row>
    <row r="126" spans="1:87" s="573" customFormat="1" ht="16.5" x14ac:dyDescent="0.2">
      <c r="A126" s="588">
        <v>151</v>
      </c>
      <c r="B126" s="586" t="s">
        <v>1686</v>
      </c>
      <c r="C126" s="585" t="s">
        <v>153</v>
      </c>
      <c r="D126" s="588" t="s">
        <v>110</v>
      </c>
      <c r="E126" s="588" t="s">
        <v>575</v>
      </c>
      <c r="F126" s="588"/>
      <c r="G126" s="588"/>
      <c r="H126" s="588"/>
      <c r="I126" s="663"/>
      <c r="J126" s="663"/>
      <c r="K126" s="663"/>
      <c r="L126" s="663"/>
      <c r="M126" s="663"/>
      <c r="N126" s="664"/>
      <c r="O126" s="663"/>
      <c r="P126" s="663"/>
      <c r="Q126" s="663"/>
      <c r="R126" s="663"/>
      <c r="S126" s="663"/>
      <c r="T126" s="663"/>
      <c r="U126" s="663"/>
      <c r="V126" s="663"/>
      <c r="W126" s="663"/>
      <c r="X126" s="663">
        <v>10000</v>
      </c>
      <c r="Y126" s="663"/>
      <c r="Z126" s="663"/>
      <c r="AA126" s="663"/>
      <c r="AB126" s="663">
        <f t="shared" si="3"/>
        <v>10000</v>
      </c>
      <c r="AC126" s="770"/>
      <c r="AD126" s="665">
        <f>VLOOKUP(A126:A371,'[1]Xét thầu G3'!$B$4:$L$249,11,FALSE)</f>
        <v>910</v>
      </c>
      <c r="AE126" s="573">
        <f t="shared" si="4"/>
        <v>9100000</v>
      </c>
      <c r="AF126" s="573">
        <f>VLOOKUP(A126:A371,'[1]Xét thầu G3'!$B$4:$K$249,10,FALSE)</f>
        <v>10000</v>
      </c>
      <c r="AG126" s="573">
        <f t="shared" si="5"/>
        <v>0</v>
      </c>
      <c r="AH126" s="772"/>
      <c r="AI126" s="772"/>
      <c r="AJ126" s="772"/>
      <c r="AK126" s="772"/>
      <c r="AL126" s="772"/>
      <c r="AM126" s="772"/>
      <c r="AN126" s="772"/>
      <c r="AO126" s="772"/>
      <c r="AP126" s="772"/>
      <c r="AQ126" s="772"/>
      <c r="AR126" s="772"/>
      <c r="AS126" s="772"/>
      <c r="AT126" s="772"/>
      <c r="AU126" s="772"/>
      <c r="AV126" s="772"/>
      <c r="AW126" s="772"/>
      <c r="AX126" s="772"/>
      <c r="AY126" s="772"/>
      <c r="AZ126" s="772"/>
      <c r="BA126" s="772"/>
      <c r="BB126" s="772"/>
      <c r="BC126" s="772"/>
      <c r="BD126" s="772"/>
      <c r="BE126" s="772"/>
      <c r="BF126" s="772"/>
      <c r="BG126" s="772"/>
      <c r="BH126" s="772"/>
      <c r="BI126" s="772"/>
      <c r="BJ126" s="772"/>
      <c r="BK126" s="772"/>
      <c r="BL126" s="772"/>
      <c r="BM126" s="772"/>
      <c r="BN126" s="772"/>
      <c r="BO126" s="772"/>
      <c r="BP126" s="772"/>
      <c r="BQ126" s="772"/>
      <c r="BR126" s="772"/>
      <c r="BS126" s="772"/>
      <c r="BT126" s="772"/>
      <c r="BU126" s="772"/>
      <c r="BV126" s="772"/>
      <c r="BW126" s="772"/>
      <c r="BX126" s="772"/>
      <c r="BY126" s="772"/>
      <c r="BZ126" s="772"/>
      <c r="CA126" s="772"/>
      <c r="CB126" s="772"/>
      <c r="CC126" s="772"/>
      <c r="CD126" s="772"/>
      <c r="CE126" s="772"/>
      <c r="CF126" s="772"/>
      <c r="CG126" s="772"/>
      <c r="CH126" s="772"/>
      <c r="CI126" s="772"/>
    </row>
    <row r="127" spans="1:87" s="573" customFormat="1" ht="16.5" x14ac:dyDescent="0.2">
      <c r="A127" s="588">
        <v>152</v>
      </c>
      <c r="B127" s="609" t="s">
        <v>635</v>
      </c>
      <c r="C127" s="587" t="s">
        <v>636</v>
      </c>
      <c r="D127" s="588" t="s">
        <v>110</v>
      </c>
      <c r="E127" s="588" t="s">
        <v>575</v>
      </c>
      <c r="F127" s="588">
        <v>7000</v>
      </c>
      <c r="G127" s="588">
        <v>20000</v>
      </c>
      <c r="H127" s="588"/>
      <c r="I127" s="663"/>
      <c r="J127" s="663"/>
      <c r="K127" s="663"/>
      <c r="L127" s="663"/>
      <c r="M127" s="663">
        <v>35000</v>
      </c>
      <c r="N127" s="664"/>
      <c r="O127" s="663"/>
      <c r="P127" s="663"/>
      <c r="Q127" s="663"/>
      <c r="R127" s="663">
        <v>6000</v>
      </c>
      <c r="S127" s="663"/>
      <c r="T127" s="663"/>
      <c r="U127" s="663"/>
      <c r="V127" s="663"/>
      <c r="W127" s="663"/>
      <c r="X127" s="663"/>
      <c r="Y127" s="663"/>
      <c r="Z127" s="663"/>
      <c r="AA127" s="663"/>
      <c r="AB127" s="663">
        <f t="shared" si="3"/>
        <v>68000</v>
      </c>
      <c r="AC127" s="665"/>
      <c r="AD127" s="665">
        <f>VLOOKUP(A127:A372,'[1]Xét thầu G3'!$B$4:$L$249,11,FALSE)</f>
        <v>242</v>
      </c>
      <c r="AE127" s="573">
        <f t="shared" si="4"/>
        <v>16456000</v>
      </c>
      <c r="AF127" s="573">
        <f>VLOOKUP(A127:A372,'[1]Xét thầu G3'!$B$4:$K$249,10,FALSE)</f>
        <v>68000</v>
      </c>
      <c r="AG127" s="573">
        <f t="shared" si="5"/>
        <v>0</v>
      </c>
    </row>
    <row r="128" spans="1:87" s="768" customFormat="1" ht="33" x14ac:dyDescent="0.2">
      <c r="A128" s="588">
        <v>154</v>
      </c>
      <c r="B128" s="609" t="s">
        <v>637</v>
      </c>
      <c r="C128" s="587" t="s">
        <v>552</v>
      </c>
      <c r="D128" s="588" t="s">
        <v>105</v>
      </c>
      <c r="E128" s="588" t="s">
        <v>818</v>
      </c>
      <c r="F128" s="588"/>
      <c r="G128" s="588"/>
      <c r="H128" s="588"/>
      <c r="I128" s="663"/>
      <c r="J128" s="663"/>
      <c r="K128" s="663"/>
      <c r="L128" s="663"/>
      <c r="M128" s="663"/>
      <c r="N128" s="664">
        <v>10</v>
      </c>
      <c r="O128" s="663"/>
      <c r="P128" s="663"/>
      <c r="Q128" s="663"/>
      <c r="R128" s="663"/>
      <c r="S128" s="663"/>
      <c r="T128" s="663">
        <v>20</v>
      </c>
      <c r="U128" s="663"/>
      <c r="V128" s="663"/>
      <c r="W128" s="663"/>
      <c r="X128" s="663"/>
      <c r="Y128" s="663"/>
      <c r="Z128" s="663"/>
      <c r="AA128" s="591">
        <v>30</v>
      </c>
      <c r="AB128" s="663">
        <f t="shared" si="3"/>
        <v>60</v>
      </c>
      <c r="AC128" s="665"/>
      <c r="AD128" s="665">
        <f>VLOOKUP(A128:A373,'[1]Xét thầu G3'!$B$4:$L$249,11,FALSE)</f>
        <v>13650</v>
      </c>
      <c r="AE128" s="573">
        <f t="shared" si="4"/>
        <v>819000</v>
      </c>
      <c r="AF128" s="573">
        <f>VLOOKUP(A128:A373,'[1]Xét thầu G3'!$B$4:$K$249,10,FALSE)</f>
        <v>60</v>
      </c>
      <c r="AG128" s="573">
        <f t="shared" si="5"/>
        <v>0</v>
      </c>
      <c r="AH128" s="573"/>
      <c r="AI128" s="573"/>
      <c r="AJ128" s="573"/>
      <c r="AK128" s="573"/>
      <c r="AL128" s="573"/>
      <c r="AM128" s="573"/>
      <c r="AN128" s="573"/>
      <c r="AO128" s="573"/>
      <c r="AP128" s="573"/>
      <c r="AQ128" s="573"/>
      <c r="AR128" s="573"/>
      <c r="AS128" s="573"/>
      <c r="AT128" s="573"/>
      <c r="AU128" s="573"/>
      <c r="AV128" s="573"/>
      <c r="AW128" s="573"/>
      <c r="AX128" s="573"/>
      <c r="AY128" s="573"/>
      <c r="AZ128" s="573"/>
      <c r="BA128" s="573"/>
      <c r="BB128" s="573"/>
      <c r="BC128" s="573"/>
      <c r="BD128" s="573"/>
      <c r="BE128" s="573"/>
      <c r="BF128" s="573"/>
      <c r="BG128" s="573"/>
      <c r="BH128" s="573"/>
      <c r="BI128" s="573"/>
      <c r="BJ128" s="573"/>
      <c r="BK128" s="573"/>
      <c r="BL128" s="573"/>
      <c r="BM128" s="573"/>
      <c r="BN128" s="573"/>
      <c r="BO128" s="573"/>
      <c r="BP128" s="573"/>
      <c r="BQ128" s="573"/>
      <c r="BR128" s="573"/>
      <c r="BS128" s="573"/>
      <c r="BT128" s="573"/>
      <c r="BU128" s="573"/>
      <c r="BV128" s="573"/>
      <c r="BW128" s="573"/>
      <c r="BX128" s="573"/>
      <c r="BY128" s="573"/>
      <c r="BZ128" s="573"/>
      <c r="CA128" s="573"/>
      <c r="CB128" s="573"/>
      <c r="CC128" s="573"/>
      <c r="CD128" s="573"/>
      <c r="CE128" s="573"/>
      <c r="CF128" s="573"/>
      <c r="CG128" s="573"/>
      <c r="CH128" s="573"/>
      <c r="CI128" s="573"/>
    </row>
    <row r="129" spans="1:87" s="573" customFormat="1" ht="16.5" x14ac:dyDescent="0.2">
      <c r="A129" s="588">
        <v>155</v>
      </c>
      <c r="B129" s="609" t="s">
        <v>638</v>
      </c>
      <c r="C129" s="587" t="s">
        <v>563</v>
      </c>
      <c r="D129" s="588" t="s">
        <v>108</v>
      </c>
      <c r="E129" s="588" t="s">
        <v>576</v>
      </c>
      <c r="F129" s="588"/>
      <c r="G129" s="588"/>
      <c r="H129" s="588"/>
      <c r="I129" s="663"/>
      <c r="J129" s="663"/>
      <c r="K129" s="663"/>
      <c r="L129" s="663"/>
      <c r="M129" s="663"/>
      <c r="N129" s="664"/>
      <c r="O129" s="663"/>
      <c r="P129" s="663"/>
      <c r="Q129" s="663"/>
      <c r="R129" s="663"/>
      <c r="S129" s="663"/>
      <c r="T129" s="663">
        <v>100</v>
      </c>
      <c r="U129" s="666">
        <v>700</v>
      </c>
      <c r="V129" s="663"/>
      <c r="W129" s="663"/>
      <c r="X129" s="663"/>
      <c r="Y129" s="663"/>
      <c r="Z129" s="663">
        <v>1000</v>
      </c>
      <c r="AA129" s="591">
        <v>100</v>
      </c>
      <c r="AB129" s="663">
        <f t="shared" si="3"/>
        <v>1900</v>
      </c>
      <c r="AC129" s="665"/>
      <c r="AD129" s="665">
        <f>VLOOKUP(A129:A374,'[1]Xét thầu G3'!$B$4:$L$249,11,FALSE)</f>
        <v>1050</v>
      </c>
      <c r="AE129" s="573">
        <f t="shared" si="4"/>
        <v>1995000</v>
      </c>
      <c r="AF129" s="573">
        <f>VLOOKUP(A129:A374,'[1]Xét thầu G3'!$B$4:$K$249,10,FALSE)</f>
        <v>1900</v>
      </c>
      <c r="AG129" s="573">
        <f t="shared" si="5"/>
        <v>0</v>
      </c>
    </row>
    <row r="130" spans="1:87" s="573" customFormat="1" ht="33" x14ac:dyDescent="0.2">
      <c r="A130" s="588">
        <v>156</v>
      </c>
      <c r="B130" s="609" t="s">
        <v>639</v>
      </c>
      <c r="C130" s="587" t="s">
        <v>133</v>
      </c>
      <c r="D130" s="588" t="s">
        <v>105</v>
      </c>
      <c r="E130" s="588" t="s">
        <v>818</v>
      </c>
      <c r="F130" s="588">
        <v>2500</v>
      </c>
      <c r="G130" s="588">
        <v>200</v>
      </c>
      <c r="H130" s="588"/>
      <c r="I130" s="663"/>
      <c r="J130" s="663">
        <v>300</v>
      </c>
      <c r="K130" s="663">
        <v>100</v>
      </c>
      <c r="L130" s="663"/>
      <c r="M130" s="663">
        <v>500</v>
      </c>
      <c r="N130" s="664">
        <v>12</v>
      </c>
      <c r="O130" s="663"/>
      <c r="P130" s="663">
        <v>300</v>
      </c>
      <c r="Q130" s="663">
        <v>100</v>
      </c>
      <c r="R130" s="663">
        <v>5</v>
      </c>
      <c r="S130" s="663"/>
      <c r="T130" s="663">
        <v>600</v>
      </c>
      <c r="U130" s="666">
        <v>1200</v>
      </c>
      <c r="V130" s="663">
        <v>1000</v>
      </c>
      <c r="W130" s="663"/>
      <c r="X130" s="663"/>
      <c r="Y130" s="663"/>
      <c r="Z130" s="663">
        <v>1000</v>
      </c>
      <c r="AA130" s="591">
        <v>300</v>
      </c>
      <c r="AB130" s="663">
        <f t="shared" si="3"/>
        <v>8117</v>
      </c>
      <c r="AC130" s="665"/>
      <c r="AD130" s="665">
        <f>VLOOKUP(A130:A375,'[1]Xét thầu G3'!$B$4:$L$249,11,FALSE)</f>
        <v>11550</v>
      </c>
      <c r="AE130" s="573">
        <f t="shared" si="4"/>
        <v>93751350</v>
      </c>
      <c r="AF130" s="573">
        <f>VLOOKUP(A130:A375,'[1]Xét thầu G3'!$B$4:$K$249,10,FALSE)</f>
        <v>8117</v>
      </c>
      <c r="AG130" s="573">
        <f t="shared" si="5"/>
        <v>0</v>
      </c>
    </row>
    <row r="131" spans="1:87" s="768" customFormat="1" ht="16.5" x14ac:dyDescent="0.2">
      <c r="A131" s="588">
        <v>157</v>
      </c>
      <c r="B131" s="609" t="s">
        <v>168</v>
      </c>
      <c r="C131" s="587" t="s">
        <v>158</v>
      </c>
      <c r="D131" s="588" t="s">
        <v>110</v>
      </c>
      <c r="E131" s="588" t="s">
        <v>575</v>
      </c>
      <c r="F131" s="588"/>
      <c r="G131" s="588"/>
      <c r="H131" s="588"/>
      <c r="I131" s="663"/>
      <c r="J131" s="663"/>
      <c r="K131" s="663"/>
      <c r="L131" s="663"/>
      <c r="M131" s="663"/>
      <c r="N131" s="664"/>
      <c r="O131" s="663"/>
      <c r="P131" s="663"/>
      <c r="Q131" s="663"/>
      <c r="R131" s="663"/>
      <c r="S131" s="663"/>
      <c r="T131" s="663">
        <v>2000</v>
      </c>
      <c r="U131" s="663"/>
      <c r="V131" s="663"/>
      <c r="W131" s="663"/>
      <c r="X131" s="663"/>
      <c r="Y131" s="663"/>
      <c r="Z131" s="663"/>
      <c r="AA131" s="663"/>
      <c r="AB131" s="663">
        <f t="shared" ref="AB131:AB194" si="6">SUM(F131:AA131)</f>
        <v>2000</v>
      </c>
      <c r="AC131" s="665"/>
      <c r="AD131" s="665">
        <f>VLOOKUP(A131:A376,'[1]Xét thầu G3'!$B$4:$L$249,11,FALSE)</f>
        <v>410</v>
      </c>
      <c r="AE131" s="573">
        <f t="shared" si="4"/>
        <v>820000</v>
      </c>
      <c r="AF131" s="573">
        <f>VLOOKUP(A131:A376,'[1]Xét thầu G3'!$B$4:$K$249,10,FALSE)</f>
        <v>2000</v>
      </c>
      <c r="AG131" s="573">
        <f t="shared" si="5"/>
        <v>0</v>
      </c>
      <c r="AH131" s="573"/>
      <c r="AI131" s="573"/>
      <c r="AJ131" s="573"/>
      <c r="AK131" s="573"/>
      <c r="AL131" s="573"/>
      <c r="AM131" s="573"/>
      <c r="AN131" s="573"/>
      <c r="AO131" s="573"/>
      <c r="AP131" s="573"/>
      <c r="AQ131" s="573"/>
      <c r="AR131" s="573"/>
      <c r="AS131" s="573"/>
      <c r="AT131" s="573"/>
      <c r="AU131" s="573"/>
      <c r="AV131" s="573"/>
      <c r="AW131" s="573"/>
      <c r="AX131" s="573"/>
      <c r="AY131" s="573"/>
      <c r="AZ131" s="573"/>
      <c r="BA131" s="573"/>
      <c r="BB131" s="573"/>
      <c r="BC131" s="573"/>
      <c r="BD131" s="573"/>
      <c r="BE131" s="573"/>
      <c r="BF131" s="573"/>
      <c r="BG131" s="573"/>
      <c r="BH131" s="573"/>
      <c r="BI131" s="573"/>
      <c r="BJ131" s="573"/>
      <c r="BK131" s="573"/>
      <c r="BL131" s="573"/>
      <c r="BM131" s="573"/>
      <c r="BN131" s="573"/>
      <c r="BO131" s="573"/>
      <c r="BP131" s="573"/>
      <c r="BQ131" s="573"/>
      <c r="BR131" s="573"/>
      <c r="BS131" s="573"/>
      <c r="BT131" s="573"/>
      <c r="BU131" s="573"/>
      <c r="BV131" s="573"/>
      <c r="BW131" s="573"/>
      <c r="BX131" s="573"/>
      <c r="BY131" s="573"/>
      <c r="BZ131" s="573"/>
      <c r="CA131" s="573"/>
      <c r="CB131" s="573"/>
      <c r="CC131" s="573"/>
      <c r="CD131" s="573"/>
      <c r="CE131" s="573"/>
      <c r="CF131" s="573"/>
      <c r="CG131" s="573"/>
      <c r="CH131" s="573"/>
      <c r="CI131" s="573"/>
    </row>
    <row r="132" spans="1:87" s="573" customFormat="1" ht="16.5" x14ac:dyDescent="0.2">
      <c r="A132" s="588">
        <v>158</v>
      </c>
      <c r="B132" s="609" t="s">
        <v>168</v>
      </c>
      <c r="C132" s="587" t="s">
        <v>265</v>
      </c>
      <c r="D132" s="588" t="s">
        <v>110</v>
      </c>
      <c r="E132" s="588" t="s">
        <v>575</v>
      </c>
      <c r="F132" s="588"/>
      <c r="G132" s="588">
        <v>10000</v>
      </c>
      <c r="H132" s="588"/>
      <c r="I132" s="663"/>
      <c r="J132" s="663"/>
      <c r="K132" s="663"/>
      <c r="L132" s="663"/>
      <c r="M132" s="663"/>
      <c r="N132" s="664"/>
      <c r="O132" s="663"/>
      <c r="P132" s="663"/>
      <c r="Q132" s="663"/>
      <c r="R132" s="663"/>
      <c r="S132" s="663"/>
      <c r="T132" s="663"/>
      <c r="U132" s="663"/>
      <c r="V132" s="663"/>
      <c r="W132" s="663"/>
      <c r="X132" s="663"/>
      <c r="Y132" s="663"/>
      <c r="Z132" s="663"/>
      <c r="AA132" s="663"/>
      <c r="AB132" s="663">
        <f t="shared" si="6"/>
        <v>10000</v>
      </c>
      <c r="AC132" s="665"/>
      <c r="AD132" s="665">
        <f>VLOOKUP(A132:A377,'[1]Xét thầu G3'!$B$4:$L$249,11,FALSE)</f>
        <v>810</v>
      </c>
      <c r="AE132" s="573">
        <f t="shared" ref="AE132:AE195" si="7">AD132*AB132</f>
        <v>8100000</v>
      </c>
      <c r="AF132" s="573">
        <f>VLOOKUP(A132:A377,'[1]Xét thầu G3'!$B$4:$K$249,10,FALSE)</f>
        <v>10000</v>
      </c>
      <c r="AG132" s="573">
        <f t="shared" ref="AG132:AG195" si="8">AB132-AF132</f>
        <v>0</v>
      </c>
    </row>
    <row r="133" spans="1:87" s="573" customFormat="1" ht="16.5" x14ac:dyDescent="0.2">
      <c r="A133" s="588">
        <v>159</v>
      </c>
      <c r="B133" s="637" t="s">
        <v>598</v>
      </c>
      <c r="C133" s="622" t="s">
        <v>599</v>
      </c>
      <c r="D133" s="621" t="s">
        <v>110</v>
      </c>
      <c r="E133" s="621" t="s">
        <v>575</v>
      </c>
      <c r="F133" s="621"/>
      <c r="G133" s="621"/>
      <c r="H133" s="621"/>
      <c r="I133" s="638"/>
      <c r="J133" s="638"/>
      <c r="K133" s="638"/>
      <c r="L133" s="638"/>
      <c r="M133" s="638"/>
      <c r="N133" s="677"/>
      <c r="O133" s="638"/>
      <c r="P133" s="638"/>
      <c r="Q133" s="638"/>
      <c r="R133" s="638"/>
      <c r="S133" s="638"/>
      <c r="T133" s="638"/>
      <c r="U133" s="638"/>
      <c r="V133" s="638"/>
      <c r="W133" s="638">
        <v>900000</v>
      </c>
      <c r="X133" s="638"/>
      <c r="Y133" s="638"/>
      <c r="Z133" s="638"/>
      <c r="AA133" s="663"/>
      <c r="AB133" s="638">
        <f t="shared" si="6"/>
        <v>900000</v>
      </c>
      <c r="AC133" s="665"/>
      <c r="AD133" s="665">
        <f>VLOOKUP(A133:A378,'[1]Xét thầu G3'!$B$4:$L$249,11,FALSE)</f>
        <v>105</v>
      </c>
      <c r="AE133" s="573">
        <f t="shared" si="7"/>
        <v>94500000</v>
      </c>
      <c r="AF133" s="573">
        <f>VLOOKUP(A133:A378,'[1]Xét thầu G3'!$B$4:$K$249,10,FALSE)</f>
        <v>900000</v>
      </c>
      <c r="AG133" s="573">
        <f t="shared" si="8"/>
        <v>0</v>
      </c>
    </row>
    <row r="134" spans="1:87" s="573" customFormat="1" ht="16.5" x14ac:dyDescent="0.2">
      <c r="A134" s="588">
        <v>160</v>
      </c>
      <c r="B134" s="637" t="s">
        <v>598</v>
      </c>
      <c r="C134" s="622" t="s">
        <v>129</v>
      </c>
      <c r="D134" s="621" t="s">
        <v>108</v>
      </c>
      <c r="E134" s="621" t="s">
        <v>584</v>
      </c>
      <c r="F134" s="621"/>
      <c r="G134" s="621"/>
      <c r="H134" s="621"/>
      <c r="I134" s="638"/>
      <c r="J134" s="638"/>
      <c r="K134" s="638"/>
      <c r="L134" s="638"/>
      <c r="M134" s="638"/>
      <c r="N134" s="677"/>
      <c r="O134" s="638"/>
      <c r="P134" s="638"/>
      <c r="Q134" s="638"/>
      <c r="R134" s="638"/>
      <c r="S134" s="638"/>
      <c r="T134" s="638"/>
      <c r="U134" s="638"/>
      <c r="V134" s="638"/>
      <c r="W134" s="638">
        <v>14000</v>
      </c>
      <c r="X134" s="638"/>
      <c r="Y134" s="638"/>
      <c r="Z134" s="638"/>
      <c r="AA134" s="663"/>
      <c r="AB134" s="638">
        <f t="shared" si="6"/>
        <v>14000</v>
      </c>
      <c r="AC134" s="665"/>
      <c r="AD134" s="665">
        <f>VLOOKUP(A134:A379,'[1]Xét thầu G3'!$B$4:$L$249,11,FALSE)</f>
        <v>1785</v>
      </c>
      <c r="AE134" s="573">
        <f t="shared" si="7"/>
        <v>24990000</v>
      </c>
      <c r="AF134" s="573">
        <f>VLOOKUP(A134:A379,'[1]Xét thầu G3'!$B$4:$K$249,10,FALSE)</f>
        <v>14000</v>
      </c>
      <c r="AG134" s="573">
        <f t="shared" si="8"/>
        <v>0</v>
      </c>
    </row>
    <row r="135" spans="1:87" s="573" customFormat="1" ht="16.5" x14ac:dyDescent="0.2">
      <c r="A135" s="588">
        <v>164</v>
      </c>
      <c r="B135" s="637" t="s">
        <v>986</v>
      </c>
      <c r="C135" s="622" t="s">
        <v>117</v>
      </c>
      <c r="D135" s="621" t="s">
        <v>115</v>
      </c>
      <c r="E135" s="621" t="s">
        <v>1337</v>
      </c>
      <c r="F135" s="621"/>
      <c r="G135" s="621">
        <v>500</v>
      </c>
      <c r="H135" s="621"/>
      <c r="I135" s="638"/>
      <c r="J135" s="638"/>
      <c r="K135" s="638"/>
      <c r="L135" s="638"/>
      <c r="M135" s="638"/>
      <c r="N135" s="677"/>
      <c r="O135" s="638"/>
      <c r="P135" s="638"/>
      <c r="Q135" s="638">
        <v>2000</v>
      </c>
      <c r="R135" s="638"/>
      <c r="S135" s="638"/>
      <c r="T135" s="638"/>
      <c r="U135" s="638"/>
      <c r="V135" s="638"/>
      <c r="W135" s="638"/>
      <c r="X135" s="663"/>
      <c r="Y135" s="663"/>
      <c r="Z135" s="638"/>
      <c r="AA135" s="663"/>
      <c r="AB135" s="638">
        <f t="shared" si="6"/>
        <v>2500</v>
      </c>
      <c r="AC135" s="665"/>
      <c r="AD135" s="665">
        <f>VLOOKUP(A135:A380,'[1]Xét thầu G3'!$B$4:$L$249,11,FALSE)</f>
        <v>1339</v>
      </c>
      <c r="AE135" s="573">
        <f t="shared" si="7"/>
        <v>3347500</v>
      </c>
      <c r="AF135" s="573">
        <f>VLOOKUP(A135:A380,'[1]Xét thầu G3'!$B$4:$K$249,10,FALSE)</f>
        <v>2500</v>
      </c>
      <c r="AG135" s="573">
        <f t="shared" si="8"/>
        <v>0</v>
      </c>
    </row>
    <row r="136" spans="1:87" s="573" customFormat="1" ht="16.5" x14ac:dyDescent="0.2">
      <c r="A136" s="588">
        <v>165</v>
      </c>
      <c r="B136" s="637" t="s">
        <v>1469</v>
      </c>
      <c r="C136" s="622" t="s">
        <v>117</v>
      </c>
      <c r="D136" s="621" t="s">
        <v>110</v>
      </c>
      <c r="E136" s="621" t="s">
        <v>575</v>
      </c>
      <c r="F136" s="621"/>
      <c r="G136" s="621"/>
      <c r="H136" s="621"/>
      <c r="I136" s="638"/>
      <c r="J136" s="638"/>
      <c r="K136" s="638"/>
      <c r="L136" s="638">
        <v>10000</v>
      </c>
      <c r="M136" s="638"/>
      <c r="N136" s="677">
        <v>200</v>
      </c>
      <c r="O136" s="638"/>
      <c r="P136" s="638"/>
      <c r="Q136" s="638"/>
      <c r="R136" s="638"/>
      <c r="S136" s="638">
        <v>2000</v>
      </c>
      <c r="T136" s="638"/>
      <c r="U136" s="596">
        <v>2000</v>
      </c>
      <c r="V136" s="638"/>
      <c r="W136" s="638"/>
      <c r="X136" s="663"/>
      <c r="Y136" s="663"/>
      <c r="Z136" s="638"/>
      <c r="AA136" s="663"/>
      <c r="AB136" s="638">
        <f t="shared" si="6"/>
        <v>14200</v>
      </c>
      <c r="AC136" s="665"/>
      <c r="AD136" s="665">
        <f>VLOOKUP(A136:A381,'[1]Xét thầu G3'!$B$4:$L$249,11,FALSE)</f>
        <v>6450</v>
      </c>
      <c r="AE136" s="573">
        <f t="shared" si="7"/>
        <v>91590000</v>
      </c>
      <c r="AF136" s="573">
        <f>VLOOKUP(A136:A381,'[1]Xét thầu G3'!$B$4:$K$249,10,FALSE)</f>
        <v>14200</v>
      </c>
      <c r="AG136" s="573">
        <f t="shared" si="8"/>
        <v>0</v>
      </c>
    </row>
    <row r="137" spans="1:87" ht="49.5" x14ac:dyDescent="0.2">
      <c r="A137" s="588">
        <v>166</v>
      </c>
      <c r="B137" s="637" t="s">
        <v>1361</v>
      </c>
      <c r="C137" s="679" t="s">
        <v>1359</v>
      </c>
      <c r="D137" s="679" t="s">
        <v>880</v>
      </c>
      <c r="E137" s="619" t="s">
        <v>1360</v>
      </c>
      <c r="F137" s="621"/>
      <c r="G137" s="621">
        <v>100</v>
      </c>
      <c r="H137" s="619"/>
      <c r="I137" s="638"/>
      <c r="J137" s="638"/>
      <c r="K137" s="638"/>
      <c r="L137" s="638"/>
      <c r="M137" s="638"/>
      <c r="N137" s="677"/>
      <c r="O137" s="638"/>
      <c r="P137" s="638"/>
      <c r="Q137" s="638">
        <v>300</v>
      </c>
      <c r="R137" s="638"/>
      <c r="S137" s="638"/>
      <c r="T137" s="638"/>
      <c r="U137" s="638"/>
      <c r="V137" s="638"/>
      <c r="W137" s="638"/>
      <c r="X137" s="663"/>
      <c r="Y137" s="663"/>
      <c r="Z137" s="638"/>
      <c r="AA137" s="663"/>
      <c r="AB137" s="638">
        <f t="shared" si="6"/>
        <v>400</v>
      </c>
      <c r="AD137" s="665">
        <f>VLOOKUP(A137:A382,'[1]Xét thầu G3'!$B$4:$L$249,11,FALSE)</f>
        <v>1571</v>
      </c>
      <c r="AE137" s="573">
        <f t="shared" si="7"/>
        <v>628400</v>
      </c>
      <c r="AF137" s="573">
        <f>VLOOKUP(A137:A382,'[1]Xét thầu G3'!$B$4:$K$249,10,FALSE)</f>
        <v>400</v>
      </c>
      <c r="AG137" s="573">
        <f t="shared" si="8"/>
        <v>0</v>
      </c>
    </row>
    <row r="138" spans="1:87" s="772" customFormat="1" ht="16.5" x14ac:dyDescent="0.2">
      <c r="A138" s="588">
        <v>167</v>
      </c>
      <c r="B138" s="680" t="s">
        <v>1747</v>
      </c>
      <c r="C138" s="622" t="s">
        <v>125</v>
      </c>
      <c r="D138" s="621" t="s">
        <v>105</v>
      </c>
      <c r="E138" s="621" t="s">
        <v>657</v>
      </c>
      <c r="F138" s="621"/>
      <c r="G138" s="621">
        <v>1000</v>
      </c>
      <c r="H138" s="621"/>
      <c r="I138" s="638"/>
      <c r="J138" s="638"/>
      <c r="K138" s="638"/>
      <c r="L138" s="638"/>
      <c r="M138" s="638"/>
      <c r="N138" s="677"/>
      <c r="O138" s="638"/>
      <c r="P138" s="638">
        <v>2000</v>
      </c>
      <c r="Q138" s="638"/>
      <c r="R138" s="638"/>
      <c r="S138" s="638"/>
      <c r="T138" s="638"/>
      <c r="U138" s="638"/>
      <c r="V138" s="638">
        <v>500</v>
      </c>
      <c r="W138" s="638"/>
      <c r="X138" s="663"/>
      <c r="Y138" s="663"/>
      <c r="Z138" s="638"/>
      <c r="AA138" s="663"/>
      <c r="AB138" s="638">
        <f t="shared" si="6"/>
        <v>3500</v>
      </c>
      <c r="AC138" s="574"/>
      <c r="AD138" s="665">
        <f>VLOOKUP(A138:A383,'[1]Xét thầu G3'!$B$4:$L$249,11,FALSE)</f>
        <v>21000</v>
      </c>
      <c r="AE138" s="573">
        <f t="shared" si="7"/>
        <v>73500000</v>
      </c>
      <c r="AF138" s="573">
        <f>VLOOKUP(A138:A383,'[1]Xét thầu G3'!$B$4:$K$249,10,FALSE)</f>
        <v>3500</v>
      </c>
      <c r="AG138" s="573">
        <f t="shared" si="8"/>
        <v>0</v>
      </c>
      <c r="AH138" s="574"/>
      <c r="AI138" s="574"/>
      <c r="AJ138" s="574"/>
      <c r="AK138" s="574"/>
      <c r="AL138" s="574"/>
      <c r="AM138" s="574"/>
      <c r="AN138" s="574"/>
      <c r="AO138" s="574"/>
      <c r="AP138" s="574"/>
      <c r="AQ138" s="574"/>
      <c r="AR138" s="574"/>
      <c r="AS138" s="574"/>
      <c r="AT138" s="574"/>
      <c r="AU138" s="574"/>
      <c r="AV138" s="574"/>
      <c r="AW138" s="574"/>
      <c r="AX138" s="574"/>
      <c r="AY138" s="574"/>
      <c r="AZ138" s="574"/>
      <c r="BA138" s="574"/>
      <c r="BB138" s="574"/>
      <c r="BC138" s="574"/>
      <c r="BD138" s="574"/>
      <c r="BE138" s="574"/>
      <c r="BF138" s="574"/>
      <c r="BG138" s="574"/>
      <c r="BH138" s="574"/>
      <c r="BI138" s="574"/>
      <c r="BJ138" s="574"/>
      <c r="BK138" s="574"/>
      <c r="BL138" s="574"/>
      <c r="BM138" s="574"/>
      <c r="BN138" s="574"/>
      <c r="BO138" s="574"/>
      <c r="BP138" s="574"/>
      <c r="BQ138" s="574"/>
      <c r="BR138" s="574"/>
      <c r="BS138" s="574"/>
      <c r="BT138" s="574"/>
      <c r="BU138" s="574"/>
      <c r="BV138" s="574"/>
      <c r="BW138" s="574"/>
      <c r="BX138" s="574"/>
      <c r="BY138" s="574"/>
      <c r="BZ138" s="574"/>
      <c r="CA138" s="574"/>
      <c r="CB138" s="574"/>
      <c r="CC138" s="574"/>
      <c r="CD138" s="574"/>
      <c r="CE138" s="574"/>
      <c r="CF138" s="574"/>
      <c r="CG138" s="574"/>
      <c r="CH138" s="574"/>
      <c r="CI138" s="574"/>
    </row>
    <row r="139" spans="1:87" s="772" customFormat="1" ht="33" x14ac:dyDescent="0.2">
      <c r="A139" s="588">
        <v>168</v>
      </c>
      <c r="B139" s="620" t="s">
        <v>1688</v>
      </c>
      <c r="C139" s="619" t="s">
        <v>1703</v>
      </c>
      <c r="D139" s="621" t="s">
        <v>110</v>
      </c>
      <c r="E139" s="621" t="s">
        <v>575</v>
      </c>
      <c r="F139" s="621">
        <v>5000</v>
      </c>
      <c r="G139" s="621"/>
      <c r="H139" s="621"/>
      <c r="I139" s="638"/>
      <c r="J139" s="638"/>
      <c r="K139" s="638">
        <v>40000</v>
      </c>
      <c r="L139" s="638"/>
      <c r="M139" s="638">
        <v>100000</v>
      </c>
      <c r="N139" s="677"/>
      <c r="O139" s="638"/>
      <c r="P139" s="638"/>
      <c r="Q139" s="638">
        <v>50000</v>
      </c>
      <c r="R139" s="638"/>
      <c r="S139" s="638"/>
      <c r="T139" s="638">
        <v>20000</v>
      </c>
      <c r="U139" s="596">
        <v>50000</v>
      </c>
      <c r="V139" s="638"/>
      <c r="W139" s="638"/>
      <c r="X139" s="663"/>
      <c r="Y139" s="663"/>
      <c r="Z139" s="638">
        <v>50000</v>
      </c>
      <c r="AA139" s="663"/>
      <c r="AB139" s="638">
        <f t="shared" si="6"/>
        <v>315000</v>
      </c>
      <c r="AC139" s="574"/>
      <c r="AD139" s="665">
        <f>VLOOKUP(A139:A384,'[1]Xét thầu G3'!$B$4:$L$249,11,FALSE)</f>
        <v>2500</v>
      </c>
      <c r="AE139" s="573">
        <f t="shared" si="7"/>
        <v>787500000</v>
      </c>
      <c r="AF139" s="573">
        <f>VLOOKUP(A139:A384,'[1]Xét thầu G3'!$B$4:$K$249,10,FALSE)</f>
        <v>315000</v>
      </c>
      <c r="AG139" s="573">
        <f t="shared" si="8"/>
        <v>0</v>
      </c>
      <c r="AH139" s="574"/>
      <c r="AI139" s="574"/>
      <c r="AJ139" s="574"/>
      <c r="AK139" s="574"/>
      <c r="AL139" s="574"/>
      <c r="AM139" s="574"/>
      <c r="AN139" s="574"/>
      <c r="AO139" s="574"/>
      <c r="AP139" s="574"/>
      <c r="AQ139" s="574"/>
      <c r="AR139" s="574"/>
      <c r="AS139" s="574"/>
      <c r="AT139" s="574"/>
      <c r="AU139" s="574"/>
      <c r="AV139" s="574"/>
      <c r="AW139" s="574"/>
      <c r="AX139" s="574"/>
      <c r="AY139" s="574"/>
      <c r="AZ139" s="574"/>
      <c r="BA139" s="574"/>
      <c r="BB139" s="574"/>
      <c r="BC139" s="574"/>
      <c r="BD139" s="574"/>
      <c r="BE139" s="574"/>
      <c r="BF139" s="574"/>
      <c r="BG139" s="574"/>
      <c r="BH139" s="574"/>
      <c r="BI139" s="574"/>
      <c r="BJ139" s="574"/>
      <c r="BK139" s="574"/>
      <c r="BL139" s="574"/>
      <c r="BM139" s="574"/>
      <c r="BN139" s="574"/>
      <c r="BO139" s="574"/>
      <c r="BP139" s="574"/>
      <c r="BQ139" s="574"/>
      <c r="BR139" s="574"/>
      <c r="BS139" s="574"/>
      <c r="BT139" s="574"/>
      <c r="BU139" s="574"/>
      <c r="BV139" s="574"/>
      <c r="BW139" s="574"/>
      <c r="BX139" s="574"/>
      <c r="BY139" s="574"/>
      <c r="BZ139" s="574"/>
      <c r="CA139" s="574"/>
      <c r="CB139" s="574"/>
      <c r="CC139" s="574"/>
      <c r="CD139" s="574"/>
      <c r="CE139" s="574"/>
      <c r="CF139" s="574"/>
      <c r="CG139" s="574"/>
      <c r="CH139" s="574"/>
      <c r="CI139" s="574"/>
    </row>
    <row r="140" spans="1:87" ht="16.5" x14ac:dyDescent="0.2">
      <c r="A140" s="588">
        <v>169</v>
      </c>
      <c r="B140" s="637" t="s">
        <v>705</v>
      </c>
      <c r="C140" s="622" t="s">
        <v>119</v>
      </c>
      <c r="D140" s="621" t="s">
        <v>115</v>
      </c>
      <c r="E140" s="621" t="s">
        <v>580</v>
      </c>
      <c r="F140" s="621"/>
      <c r="G140" s="621"/>
      <c r="H140" s="621"/>
      <c r="I140" s="638"/>
      <c r="J140" s="638"/>
      <c r="K140" s="638">
        <v>20000</v>
      </c>
      <c r="L140" s="638"/>
      <c r="M140" s="638"/>
      <c r="N140" s="677"/>
      <c r="O140" s="638"/>
      <c r="P140" s="638"/>
      <c r="Q140" s="638"/>
      <c r="R140" s="638"/>
      <c r="S140" s="638"/>
      <c r="T140" s="638"/>
      <c r="U140" s="638"/>
      <c r="V140" s="638"/>
      <c r="W140" s="638"/>
      <c r="X140" s="663"/>
      <c r="Y140" s="663"/>
      <c r="Z140" s="638"/>
      <c r="AA140" s="663"/>
      <c r="AB140" s="638">
        <f t="shared" si="6"/>
        <v>20000</v>
      </c>
      <c r="AD140" s="665">
        <f>VLOOKUP(A140:A385,'[1]Xét thầu G3'!$B$4:$L$249,11,FALSE)</f>
        <v>2150</v>
      </c>
      <c r="AE140" s="573">
        <f t="shared" si="7"/>
        <v>43000000</v>
      </c>
      <c r="AF140" s="573">
        <f>VLOOKUP(A140:A385,'[1]Xét thầu G3'!$B$4:$K$249,10,FALSE)</f>
        <v>20000</v>
      </c>
      <c r="AG140" s="573">
        <f t="shared" si="8"/>
        <v>0</v>
      </c>
    </row>
    <row r="141" spans="1:87" ht="49.5" x14ac:dyDescent="0.2">
      <c r="A141" s="588">
        <v>170</v>
      </c>
      <c r="B141" s="637" t="s">
        <v>705</v>
      </c>
      <c r="C141" s="585" t="s">
        <v>1598</v>
      </c>
      <c r="D141" s="621" t="s">
        <v>110</v>
      </c>
      <c r="E141" s="621" t="s">
        <v>575</v>
      </c>
      <c r="F141" s="621"/>
      <c r="G141" s="621">
        <v>10000</v>
      </c>
      <c r="H141" s="621"/>
      <c r="I141" s="638"/>
      <c r="J141" s="638"/>
      <c r="K141" s="638"/>
      <c r="L141" s="638"/>
      <c r="M141" s="638"/>
      <c r="N141" s="677"/>
      <c r="O141" s="638"/>
      <c r="P141" s="638"/>
      <c r="Q141" s="638"/>
      <c r="R141" s="638"/>
      <c r="S141" s="638"/>
      <c r="T141" s="626"/>
      <c r="U141" s="638"/>
      <c r="V141" s="638"/>
      <c r="W141" s="638"/>
      <c r="X141" s="638"/>
      <c r="Y141" s="638"/>
      <c r="Z141" s="638"/>
      <c r="AA141" s="663"/>
      <c r="AB141" s="638">
        <f t="shared" si="6"/>
        <v>10000</v>
      </c>
      <c r="AD141" s="665">
        <f>VLOOKUP(A141:A386,'[1]Xét thầu G3'!$B$4:$L$249,11,FALSE)</f>
        <v>210</v>
      </c>
      <c r="AE141" s="573">
        <f t="shared" si="7"/>
        <v>2100000</v>
      </c>
      <c r="AF141" s="573">
        <f>VLOOKUP(A141:A386,'[1]Xét thầu G3'!$B$4:$K$249,10,FALSE)</f>
        <v>10000</v>
      </c>
      <c r="AG141" s="573">
        <f t="shared" si="8"/>
        <v>0</v>
      </c>
    </row>
    <row r="142" spans="1:87" ht="33" x14ac:dyDescent="0.2">
      <c r="A142" s="588">
        <v>171</v>
      </c>
      <c r="B142" s="637" t="s">
        <v>706</v>
      </c>
      <c r="C142" s="622" t="s">
        <v>181</v>
      </c>
      <c r="D142" s="621" t="s">
        <v>132</v>
      </c>
      <c r="E142" s="621" t="s">
        <v>816</v>
      </c>
      <c r="F142" s="621">
        <v>500</v>
      </c>
      <c r="G142" s="621">
        <v>200</v>
      </c>
      <c r="H142" s="621"/>
      <c r="I142" s="638"/>
      <c r="J142" s="638"/>
      <c r="K142" s="638">
        <v>500</v>
      </c>
      <c r="L142" s="638">
        <v>4000</v>
      </c>
      <c r="M142" s="638">
        <v>2500</v>
      </c>
      <c r="N142" s="677">
        <v>200</v>
      </c>
      <c r="O142" s="638"/>
      <c r="P142" s="638"/>
      <c r="Q142" s="638">
        <v>1000</v>
      </c>
      <c r="R142" s="638"/>
      <c r="S142" s="638"/>
      <c r="T142" s="638">
        <v>100</v>
      </c>
      <c r="U142" s="638"/>
      <c r="V142" s="638"/>
      <c r="W142" s="638"/>
      <c r="X142" s="663"/>
      <c r="Y142" s="663"/>
      <c r="Z142" s="638">
        <v>500</v>
      </c>
      <c r="AA142" s="591">
        <v>3000</v>
      </c>
      <c r="AB142" s="638">
        <f t="shared" si="6"/>
        <v>12500</v>
      </c>
      <c r="AD142" s="665">
        <f>VLOOKUP(A142:A387,'[1]Xét thầu G3'!$B$4:$L$249,11,FALSE)</f>
        <v>5460</v>
      </c>
      <c r="AE142" s="573">
        <f t="shared" si="7"/>
        <v>68250000</v>
      </c>
      <c r="AF142" s="573">
        <f>VLOOKUP(A142:A387,'[1]Xét thầu G3'!$B$4:$K$249,10,FALSE)</f>
        <v>12500</v>
      </c>
      <c r="AG142" s="573">
        <f t="shared" si="8"/>
        <v>0</v>
      </c>
    </row>
    <row r="143" spans="1:87" ht="16.5" x14ac:dyDescent="0.2">
      <c r="A143" s="588">
        <v>172</v>
      </c>
      <c r="B143" s="637" t="s">
        <v>465</v>
      </c>
      <c r="C143" s="622" t="s">
        <v>148</v>
      </c>
      <c r="D143" s="621" t="s">
        <v>110</v>
      </c>
      <c r="E143" s="621" t="s">
        <v>575</v>
      </c>
      <c r="F143" s="621"/>
      <c r="G143" s="621"/>
      <c r="H143" s="621"/>
      <c r="I143" s="638"/>
      <c r="J143" s="638"/>
      <c r="K143" s="638"/>
      <c r="L143" s="638"/>
      <c r="M143" s="638"/>
      <c r="N143" s="677"/>
      <c r="O143" s="638"/>
      <c r="P143" s="638"/>
      <c r="Q143" s="638"/>
      <c r="R143" s="638"/>
      <c r="S143" s="638"/>
      <c r="T143" s="638">
        <v>7000</v>
      </c>
      <c r="U143" s="596">
        <v>10000</v>
      </c>
      <c r="V143" s="638"/>
      <c r="W143" s="638"/>
      <c r="X143" s="663"/>
      <c r="Y143" s="663"/>
      <c r="Z143" s="638"/>
      <c r="AA143" s="663"/>
      <c r="AB143" s="638">
        <f t="shared" si="6"/>
        <v>17000</v>
      </c>
      <c r="AD143" s="665">
        <f>VLOOKUP(A143:A388,'[1]Xét thầu G3'!$B$4:$L$249,11,FALSE)</f>
        <v>777</v>
      </c>
      <c r="AE143" s="573">
        <f t="shared" si="7"/>
        <v>13209000</v>
      </c>
      <c r="AF143" s="573">
        <f>VLOOKUP(A143:A388,'[1]Xét thầu G3'!$B$4:$K$249,10,FALSE)</f>
        <v>17000</v>
      </c>
      <c r="AG143" s="573">
        <f t="shared" si="8"/>
        <v>0</v>
      </c>
    </row>
    <row r="144" spans="1:87" ht="16.5" x14ac:dyDescent="0.2">
      <c r="A144" s="588">
        <v>173</v>
      </c>
      <c r="B144" s="637" t="s">
        <v>1430</v>
      </c>
      <c r="C144" s="622" t="s">
        <v>710</v>
      </c>
      <c r="D144" s="621" t="s">
        <v>112</v>
      </c>
      <c r="E144" s="621" t="s">
        <v>591</v>
      </c>
      <c r="F144" s="621"/>
      <c r="G144" s="621"/>
      <c r="H144" s="621"/>
      <c r="I144" s="638"/>
      <c r="J144" s="638"/>
      <c r="K144" s="638"/>
      <c r="L144" s="638"/>
      <c r="M144" s="638"/>
      <c r="N144" s="677"/>
      <c r="O144" s="638"/>
      <c r="P144" s="638"/>
      <c r="Q144" s="638"/>
      <c r="R144" s="638"/>
      <c r="S144" s="638"/>
      <c r="T144" s="638"/>
      <c r="U144" s="638"/>
      <c r="V144" s="638"/>
      <c r="W144" s="638"/>
      <c r="X144" s="638">
        <v>15000</v>
      </c>
      <c r="Y144" s="638">
        <v>10000</v>
      </c>
      <c r="Z144" s="638"/>
      <c r="AA144" s="638"/>
      <c r="AB144" s="638">
        <f t="shared" si="6"/>
        <v>25000</v>
      </c>
      <c r="AD144" s="665">
        <f>VLOOKUP(A144:A389,'[1]Xét thầu G3'!$B$4:$L$249,11,FALSE)</f>
        <v>2248</v>
      </c>
      <c r="AE144" s="573">
        <f t="shared" si="7"/>
        <v>56200000</v>
      </c>
      <c r="AF144" s="573">
        <f>VLOOKUP(A144:A389,'[1]Xét thầu G3'!$B$4:$K$249,10,FALSE)</f>
        <v>25000</v>
      </c>
      <c r="AG144" s="573">
        <f t="shared" si="8"/>
        <v>0</v>
      </c>
    </row>
    <row r="145" spans="1:87" ht="33" x14ac:dyDescent="0.2">
      <c r="A145" s="588">
        <v>174</v>
      </c>
      <c r="B145" s="637" t="s">
        <v>707</v>
      </c>
      <c r="C145" s="622" t="s">
        <v>708</v>
      </c>
      <c r="D145" s="621" t="s">
        <v>115</v>
      </c>
      <c r="E145" s="621" t="s">
        <v>747</v>
      </c>
      <c r="F145" s="621">
        <v>100000</v>
      </c>
      <c r="G145" s="621">
        <v>100000</v>
      </c>
      <c r="H145" s="621"/>
      <c r="I145" s="638">
        <v>2000</v>
      </c>
      <c r="J145" s="638"/>
      <c r="K145" s="638"/>
      <c r="L145" s="638"/>
      <c r="M145" s="638">
        <v>120000</v>
      </c>
      <c r="N145" s="677"/>
      <c r="O145" s="638"/>
      <c r="P145" s="638">
        <v>80000</v>
      </c>
      <c r="Q145" s="638">
        <v>60000</v>
      </c>
      <c r="R145" s="638"/>
      <c r="S145" s="638"/>
      <c r="T145" s="638"/>
      <c r="U145" s="638"/>
      <c r="V145" s="638"/>
      <c r="W145" s="638"/>
      <c r="X145" s="663"/>
      <c r="Y145" s="663"/>
      <c r="Z145" s="638">
        <v>80000</v>
      </c>
      <c r="AA145" s="663"/>
      <c r="AB145" s="638">
        <f t="shared" si="6"/>
        <v>542000</v>
      </c>
      <c r="AD145" s="665">
        <f>VLOOKUP(A145:A390,'[1]Xét thầu G3'!$B$4:$L$249,11,FALSE)</f>
        <v>735</v>
      </c>
      <c r="AE145" s="573">
        <f t="shared" si="7"/>
        <v>398370000</v>
      </c>
      <c r="AF145" s="573">
        <f>VLOOKUP(A145:A390,'[1]Xét thầu G3'!$B$4:$K$249,10,FALSE)</f>
        <v>542000</v>
      </c>
      <c r="AG145" s="573">
        <f t="shared" si="8"/>
        <v>0</v>
      </c>
    </row>
    <row r="146" spans="1:87" ht="16.5" x14ac:dyDescent="0.2">
      <c r="A146" s="588">
        <v>176</v>
      </c>
      <c r="B146" s="637" t="s">
        <v>709</v>
      </c>
      <c r="C146" s="622" t="s">
        <v>126</v>
      </c>
      <c r="D146" s="621" t="s">
        <v>110</v>
      </c>
      <c r="E146" s="621" t="s">
        <v>591</v>
      </c>
      <c r="F146" s="621"/>
      <c r="G146" s="621"/>
      <c r="H146" s="621"/>
      <c r="I146" s="638"/>
      <c r="J146" s="638"/>
      <c r="K146" s="638"/>
      <c r="L146" s="638"/>
      <c r="M146" s="638"/>
      <c r="N146" s="677"/>
      <c r="O146" s="638"/>
      <c r="P146" s="638"/>
      <c r="Q146" s="638"/>
      <c r="R146" s="638"/>
      <c r="S146" s="638"/>
      <c r="T146" s="638"/>
      <c r="U146" s="638"/>
      <c r="V146" s="638"/>
      <c r="W146" s="638">
        <v>74000</v>
      </c>
      <c r="X146" s="638"/>
      <c r="Y146" s="638"/>
      <c r="Z146" s="638"/>
      <c r="AA146" s="663"/>
      <c r="AB146" s="638">
        <f t="shared" si="6"/>
        <v>74000</v>
      </c>
      <c r="AD146" s="665">
        <f>VLOOKUP(A146:A391,'[1]Xét thầu G3'!$B$4:$L$249,11,FALSE)</f>
        <v>588</v>
      </c>
      <c r="AE146" s="573">
        <f t="shared" si="7"/>
        <v>43512000</v>
      </c>
      <c r="AF146" s="573">
        <f>VLOOKUP(A146:A391,'[1]Xét thầu G3'!$B$4:$K$249,10,FALSE)</f>
        <v>74000</v>
      </c>
      <c r="AG146" s="573">
        <f t="shared" si="8"/>
        <v>0</v>
      </c>
    </row>
    <row r="147" spans="1:87" ht="16.5" x14ac:dyDescent="0.2">
      <c r="A147" s="588">
        <v>177</v>
      </c>
      <c r="B147" s="637" t="s">
        <v>1700</v>
      </c>
      <c r="C147" s="621" t="s">
        <v>1701</v>
      </c>
      <c r="D147" s="621" t="s">
        <v>110</v>
      </c>
      <c r="E147" s="621" t="s">
        <v>591</v>
      </c>
      <c r="F147" s="621"/>
      <c r="G147" s="621"/>
      <c r="H147" s="621"/>
      <c r="I147" s="638"/>
      <c r="J147" s="638"/>
      <c r="K147" s="638"/>
      <c r="L147" s="638"/>
      <c r="M147" s="638"/>
      <c r="N147" s="677"/>
      <c r="O147" s="638"/>
      <c r="P147" s="638"/>
      <c r="Q147" s="638">
        <v>300</v>
      </c>
      <c r="R147" s="638"/>
      <c r="S147" s="638"/>
      <c r="T147" s="638"/>
      <c r="U147" s="638"/>
      <c r="V147" s="638"/>
      <c r="W147" s="638"/>
      <c r="X147" s="663"/>
      <c r="Y147" s="663"/>
      <c r="Z147" s="638"/>
      <c r="AA147" s="663"/>
      <c r="AB147" s="638">
        <f t="shared" si="6"/>
        <v>300</v>
      </c>
      <c r="AD147" s="665">
        <f>VLOOKUP(A147:A392,'[1]Xét thầu G3'!$B$4:$L$249,11,FALSE)</f>
        <v>294</v>
      </c>
      <c r="AE147" s="573">
        <f t="shared" si="7"/>
        <v>88200</v>
      </c>
      <c r="AF147" s="573">
        <f>VLOOKUP(A147:A392,'[1]Xét thầu G3'!$B$4:$K$249,10,FALSE)</f>
        <v>300</v>
      </c>
      <c r="AG147" s="573">
        <f t="shared" si="8"/>
        <v>0</v>
      </c>
    </row>
    <row r="148" spans="1:87" s="772" customFormat="1" ht="49.5" x14ac:dyDescent="0.2">
      <c r="A148" s="588">
        <v>178</v>
      </c>
      <c r="B148" s="637" t="s">
        <v>1435</v>
      </c>
      <c r="C148" s="622" t="s">
        <v>1436</v>
      </c>
      <c r="D148" s="621" t="s">
        <v>112</v>
      </c>
      <c r="E148" s="621" t="s">
        <v>575</v>
      </c>
      <c r="F148" s="621"/>
      <c r="G148" s="621"/>
      <c r="H148" s="621"/>
      <c r="I148" s="638"/>
      <c r="J148" s="638"/>
      <c r="K148" s="638"/>
      <c r="L148" s="638"/>
      <c r="M148" s="638"/>
      <c r="N148" s="677"/>
      <c r="O148" s="638"/>
      <c r="P148" s="638"/>
      <c r="Q148" s="638"/>
      <c r="R148" s="638"/>
      <c r="S148" s="638"/>
      <c r="T148" s="638"/>
      <c r="U148" s="638"/>
      <c r="V148" s="638"/>
      <c r="W148" s="638"/>
      <c r="X148" s="638">
        <v>15000</v>
      </c>
      <c r="Y148" s="638"/>
      <c r="Z148" s="638"/>
      <c r="AA148" s="638"/>
      <c r="AB148" s="638">
        <f t="shared" si="6"/>
        <v>15000</v>
      </c>
      <c r="AC148" s="574"/>
      <c r="AD148" s="665">
        <f>VLOOKUP(A148:A393,'[1]Xét thầu G3'!$B$4:$L$249,11,FALSE)</f>
        <v>2168</v>
      </c>
      <c r="AE148" s="573">
        <f t="shared" si="7"/>
        <v>32520000</v>
      </c>
      <c r="AF148" s="573">
        <f>VLOOKUP(A148:A393,'[1]Xét thầu G3'!$B$4:$K$249,10,FALSE)</f>
        <v>15000</v>
      </c>
      <c r="AG148" s="573">
        <f t="shared" si="8"/>
        <v>0</v>
      </c>
      <c r="AH148" s="574"/>
      <c r="AI148" s="574"/>
      <c r="AJ148" s="574"/>
      <c r="AK148" s="574"/>
      <c r="AL148" s="574"/>
      <c r="AM148" s="574"/>
      <c r="AN148" s="574"/>
      <c r="AO148" s="574"/>
      <c r="AP148" s="574"/>
      <c r="AQ148" s="574"/>
      <c r="AR148" s="574"/>
      <c r="AS148" s="574"/>
      <c r="AT148" s="574"/>
      <c r="AU148" s="574"/>
      <c r="AV148" s="574"/>
      <c r="AW148" s="574"/>
      <c r="AX148" s="574"/>
      <c r="AY148" s="574"/>
      <c r="AZ148" s="574"/>
      <c r="BA148" s="574"/>
      <c r="BB148" s="574"/>
      <c r="BC148" s="574"/>
      <c r="BD148" s="574"/>
      <c r="BE148" s="574"/>
      <c r="BF148" s="574"/>
      <c r="BG148" s="574"/>
      <c r="BH148" s="574"/>
      <c r="BI148" s="574"/>
      <c r="BJ148" s="574"/>
      <c r="BK148" s="574"/>
      <c r="BL148" s="574"/>
      <c r="BM148" s="574"/>
      <c r="BN148" s="574"/>
      <c r="BO148" s="574"/>
      <c r="BP148" s="574"/>
      <c r="BQ148" s="574"/>
      <c r="BR148" s="574"/>
      <c r="BS148" s="574"/>
      <c r="BT148" s="574"/>
      <c r="BU148" s="574"/>
      <c r="BV148" s="574"/>
      <c r="BW148" s="574"/>
      <c r="BX148" s="574"/>
      <c r="BY148" s="574"/>
      <c r="BZ148" s="574"/>
      <c r="CA148" s="574"/>
      <c r="CB148" s="574"/>
      <c r="CC148" s="574"/>
      <c r="CD148" s="574"/>
      <c r="CE148" s="574"/>
      <c r="CF148" s="574"/>
      <c r="CG148" s="574"/>
      <c r="CH148" s="574"/>
      <c r="CI148" s="574"/>
    </row>
    <row r="149" spans="1:87" s="772" customFormat="1" ht="16.5" x14ac:dyDescent="0.2">
      <c r="A149" s="588">
        <v>179</v>
      </c>
      <c r="B149" s="681" t="s">
        <v>1702</v>
      </c>
      <c r="C149" s="619" t="s">
        <v>129</v>
      </c>
      <c r="D149" s="619" t="s">
        <v>110</v>
      </c>
      <c r="E149" s="621" t="s">
        <v>575</v>
      </c>
      <c r="F149" s="621"/>
      <c r="G149" s="621">
        <v>20000</v>
      </c>
      <c r="H149" s="621"/>
      <c r="I149" s="638"/>
      <c r="J149" s="638"/>
      <c r="K149" s="638"/>
      <c r="L149" s="638"/>
      <c r="M149" s="638"/>
      <c r="N149" s="677"/>
      <c r="O149" s="638"/>
      <c r="P149" s="638"/>
      <c r="Q149" s="638">
        <v>2000</v>
      </c>
      <c r="R149" s="638"/>
      <c r="S149" s="638"/>
      <c r="T149" s="638"/>
      <c r="U149" s="638"/>
      <c r="V149" s="638"/>
      <c r="W149" s="638"/>
      <c r="X149" s="663"/>
      <c r="Y149" s="663"/>
      <c r="Z149" s="638"/>
      <c r="AA149" s="663"/>
      <c r="AB149" s="638">
        <f t="shared" si="6"/>
        <v>22000</v>
      </c>
      <c r="AC149" s="574"/>
      <c r="AD149" s="665">
        <f>VLOOKUP(A149:A394,'[1]Xét thầu G3'!$B$4:$L$249,11,FALSE)</f>
        <v>1000</v>
      </c>
      <c r="AE149" s="573">
        <f t="shared" si="7"/>
        <v>22000000</v>
      </c>
      <c r="AF149" s="573">
        <f>VLOOKUP(A149:A394,'[1]Xét thầu G3'!$B$4:$K$249,10,FALSE)</f>
        <v>22000</v>
      </c>
      <c r="AG149" s="573">
        <f t="shared" si="8"/>
        <v>0</v>
      </c>
      <c r="AH149" s="574"/>
      <c r="AI149" s="574"/>
      <c r="AJ149" s="574"/>
      <c r="AK149" s="574"/>
      <c r="AL149" s="574"/>
      <c r="AM149" s="574"/>
      <c r="AN149" s="574"/>
      <c r="AO149" s="574"/>
      <c r="AP149" s="574"/>
      <c r="AQ149" s="574"/>
      <c r="AR149" s="574"/>
      <c r="AS149" s="574"/>
      <c r="AT149" s="574"/>
      <c r="AU149" s="574"/>
      <c r="AV149" s="574"/>
      <c r="AW149" s="574"/>
      <c r="AX149" s="574"/>
      <c r="AY149" s="574"/>
      <c r="AZ149" s="574"/>
      <c r="BA149" s="574"/>
      <c r="BB149" s="574"/>
      <c r="BC149" s="574"/>
      <c r="BD149" s="574"/>
      <c r="BE149" s="574"/>
      <c r="BF149" s="574"/>
      <c r="BG149" s="574"/>
      <c r="BH149" s="574"/>
      <c r="BI149" s="574"/>
      <c r="BJ149" s="574"/>
      <c r="BK149" s="574"/>
      <c r="BL149" s="574"/>
      <c r="BM149" s="574"/>
      <c r="BN149" s="574"/>
      <c r="BO149" s="574"/>
      <c r="BP149" s="574"/>
      <c r="BQ149" s="574"/>
      <c r="BR149" s="574"/>
      <c r="BS149" s="574"/>
      <c r="BT149" s="574"/>
      <c r="BU149" s="574"/>
      <c r="BV149" s="574"/>
      <c r="BW149" s="574"/>
      <c r="BX149" s="574"/>
      <c r="BY149" s="574"/>
      <c r="BZ149" s="574"/>
      <c r="CA149" s="574"/>
      <c r="CB149" s="574"/>
      <c r="CC149" s="574"/>
      <c r="CD149" s="574"/>
      <c r="CE149" s="574"/>
      <c r="CF149" s="574"/>
      <c r="CG149" s="574"/>
      <c r="CH149" s="574"/>
      <c r="CI149" s="574"/>
    </row>
    <row r="150" spans="1:87" ht="16.5" x14ac:dyDescent="0.2">
      <c r="A150" s="588">
        <v>181</v>
      </c>
      <c r="B150" s="620" t="s">
        <v>832</v>
      </c>
      <c r="C150" s="622" t="s">
        <v>126</v>
      </c>
      <c r="D150" s="619" t="s">
        <v>110</v>
      </c>
      <c r="E150" s="621" t="s">
        <v>575</v>
      </c>
      <c r="F150" s="621"/>
      <c r="G150" s="621"/>
      <c r="H150" s="621"/>
      <c r="I150" s="638"/>
      <c r="J150" s="638"/>
      <c r="K150" s="638"/>
      <c r="L150" s="638"/>
      <c r="M150" s="638">
        <v>160000</v>
      </c>
      <c r="N150" s="677"/>
      <c r="O150" s="638"/>
      <c r="P150" s="638"/>
      <c r="Q150" s="638"/>
      <c r="R150" s="638"/>
      <c r="S150" s="638"/>
      <c r="T150" s="638"/>
      <c r="U150" s="638"/>
      <c r="V150" s="638"/>
      <c r="W150" s="638"/>
      <c r="X150" s="663"/>
      <c r="Y150" s="663"/>
      <c r="Z150" s="638"/>
      <c r="AA150" s="663"/>
      <c r="AB150" s="638">
        <f t="shared" si="6"/>
        <v>160000</v>
      </c>
      <c r="AD150" s="665">
        <f>VLOOKUP(A150:A395,'[1]Xét thầu G3'!$B$4:$L$249,11,FALSE)</f>
        <v>195</v>
      </c>
      <c r="AE150" s="573">
        <f t="shared" si="7"/>
        <v>31200000</v>
      </c>
      <c r="AF150" s="573">
        <f>VLOOKUP(A150:A395,'[1]Xét thầu G3'!$B$4:$K$249,10,FALSE)</f>
        <v>160000</v>
      </c>
      <c r="AG150" s="573">
        <f t="shared" si="8"/>
        <v>0</v>
      </c>
    </row>
    <row r="151" spans="1:87" ht="16.5" x14ac:dyDescent="0.2">
      <c r="A151" s="588">
        <v>182</v>
      </c>
      <c r="B151" s="637" t="s">
        <v>643</v>
      </c>
      <c r="C151" s="622" t="s">
        <v>166</v>
      </c>
      <c r="D151" s="621" t="s">
        <v>110</v>
      </c>
      <c r="E151" s="621" t="s">
        <v>575</v>
      </c>
      <c r="F151" s="621"/>
      <c r="G151" s="621"/>
      <c r="H151" s="621"/>
      <c r="I151" s="638"/>
      <c r="J151" s="638"/>
      <c r="K151" s="638"/>
      <c r="L151" s="638"/>
      <c r="M151" s="638"/>
      <c r="N151" s="677"/>
      <c r="O151" s="638"/>
      <c r="P151" s="638"/>
      <c r="Q151" s="638">
        <v>10000</v>
      </c>
      <c r="R151" s="638"/>
      <c r="S151" s="638"/>
      <c r="T151" s="638"/>
      <c r="U151" s="596">
        <v>60000</v>
      </c>
      <c r="V151" s="638">
        <v>10000</v>
      </c>
      <c r="W151" s="638"/>
      <c r="X151" s="663"/>
      <c r="Y151" s="663"/>
      <c r="Z151" s="638"/>
      <c r="AA151" s="591">
        <v>50000</v>
      </c>
      <c r="AB151" s="638">
        <f t="shared" si="6"/>
        <v>130000</v>
      </c>
      <c r="AD151" s="665">
        <f>VLOOKUP(A151:A396,'[1]Xét thầu G3'!$B$4:$L$249,11,FALSE)</f>
        <v>546</v>
      </c>
      <c r="AE151" s="573">
        <f t="shared" si="7"/>
        <v>70980000</v>
      </c>
      <c r="AF151" s="573">
        <f>VLOOKUP(A151:A396,'[1]Xét thầu G3'!$B$4:$K$249,10,FALSE)</f>
        <v>130000</v>
      </c>
      <c r="AG151" s="573">
        <f t="shared" si="8"/>
        <v>0</v>
      </c>
    </row>
    <row r="152" spans="1:87" ht="33" x14ac:dyDescent="0.2">
      <c r="A152" s="588">
        <v>183</v>
      </c>
      <c r="B152" s="637" t="s">
        <v>1706</v>
      </c>
      <c r="C152" s="622" t="s">
        <v>876</v>
      </c>
      <c r="D152" s="621" t="s">
        <v>110</v>
      </c>
      <c r="E152" s="621" t="s">
        <v>575</v>
      </c>
      <c r="F152" s="621">
        <v>300000</v>
      </c>
      <c r="G152" s="621">
        <v>400000</v>
      </c>
      <c r="H152" s="621">
        <v>10000</v>
      </c>
      <c r="I152" s="638"/>
      <c r="J152" s="638">
        <v>2000</v>
      </c>
      <c r="K152" s="638">
        <v>200000</v>
      </c>
      <c r="L152" s="638"/>
      <c r="M152" s="638">
        <v>500000</v>
      </c>
      <c r="N152" s="677"/>
      <c r="O152" s="638"/>
      <c r="P152" s="638">
        <v>300000</v>
      </c>
      <c r="Q152" s="638">
        <v>50000</v>
      </c>
      <c r="R152" s="638"/>
      <c r="S152" s="638"/>
      <c r="T152" s="638">
        <v>45000</v>
      </c>
      <c r="U152" s="596">
        <v>200000</v>
      </c>
      <c r="V152" s="638"/>
      <c r="W152" s="638">
        <v>1200000</v>
      </c>
      <c r="X152" s="663">
        <v>100000</v>
      </c>
      <c r="Y152" s="663"/>
      <c r="Z152" s="638">
        <v>500000</v>
      </c>
      <c r="AA152" s="591">
        <v>500000</v>
      </c>
      <c r="AB152" s="638">
        <f t="shared" si="6"/>
        <v>4307000</v>
      </c>
      <c r="AD152" s="665">
        <f>VLOOKUP(A152:A397,'[1]Xét thầu G3'!$B$4:$L$249,11,FALSE)</f>
        <v>128</v>
      </c>
      <c r="AE152" s="573">
        <f t="shared" si="7"/>
        <v>551296000</v>
      </c>
      <c r="AF152" s="573">
        <f>VLOOKUP(A152:A397,'[1]Xét thầu G3'!$B$4:$K$249,10,FALSE)</f>
        <v>4307000</v>
      </c>
      <c r="AG152" s="573">
        <f t="shared" si="8"/>
        <v>0</v>
      </c>
    </row>
    <row r="153" spans="1:87" ht="16.5" x14ac:dyDescent="0.2">
      <c r="A153" s="588">
        <v>184</v>
      </c>
      <c r="B153" s="609" t="s">
        <v>600</v>
      </c>
      <c r="C153" s="587" t="s">
        <v>601</v>
      </c>
      <c r="D153" s="588" t="s">
        <v>108</v>
      </c>
      <c r="E153" s="588" t="s">
        <v>587</v>
      </c>
      <c r="F153" s="588">
        <v>150</v>
      </c>
      <c r="G153" s="588">
        <v>10</v>
      </c>
      <c r="H153" s="588"/>
      <c r="I153" s="663"/>
      <c r="J153" s="663"/>
      <c r="K153" s="663">
        <v>20</v>
      </c>
      <c r="L153" s="663"/>
      <c r="M153" s="663"/>
      <c r="N153" s="664"/>
      <c r="O153" s="663"/>
      <c r="P153" s="663"/>
      <c r="Q153" s="663">
        <v>100</v>
      </c>
      <c r="R153" s="663"/>
      <c r="S153" s="663"/>
      <c r="T153" s="663">
        <v>10</v>
      </c>
      <c r="U153" s="666">
        <v>800</v>
      </c>
      <c r="V153" s="663">
        <v>20</v>
      </c>
      <c r="W153" s="663"/>
      <c r="X153" s="663"/>
      <c r="Y153" s="663"/>
      <c r="Z153" s="663">
        <v>20</v>
      </c>
      <c r="AA153" s="591">
        <v>60</v>
      </c>
      <c r="AB153" s="663">
        <f t="shared" si="6"/>
        <v>1190</v>
      </c>
      <c r="AD153" s="665">
        <f>VLOOKUP(A153:A398,'[1]Xét thầu G3'!$B$4:$L$249,11,FALSE)</f>
        <v>2835</v>
      </c>
      <c r="AE153" s="573">
        <f t="shared" si="7"/>
        <v>3373650</v>
      </c>
      <c r="AF153" s="573">
        <f>VLOOKUP(A153:A398,'[1]Xét thầu G3'!$B$4:$K$249,10,FALSE)</f>
        <v>1190</v>
      </c>
      <c r="AG153" s="573">
        <f t="shared" si="8"/>
        <v>0</v>
      </c>
    </row>
    <row r="154" spans="1:87" ht="33" x14ac:dyDescent="0.2">
      <c r="A154" s="588">
        <v>186</v>
      </c>
      <c r="B154" s="609" t="s">
        <v>602</v>
      </c>
      <c r="C154" s="587" t="s">
        <v>552</v>
      </c>
      <c r="D154" s="588" t="s">
        <v>123</v>
      </c>
      <c r="E154" s="588" t="s">
        <v>1841</v>
      </c>
      <c r="F154" s="588">
        <v>10</v>
      </c>
      <c r="G154" s="588"/>
      <c r="H154" s="588"/>
      <c r="I154" s="663"/>
      <c r="J154" s="663"/>
      <c r="K154" s="663">
        <v>5</v>
      </c>
      <c r="L154" s="663"/>
      <c r="M154" s="663">
        <v>20</v>
      </c>
      <c r="N154" s="664"/>
      <c r="O154" s="663"/>
      <c r="P154" s="663"/>
      <c r="Q154" s="663"/>
      <c r="R154" s="663"/>
      <c r="S154" s="663"/>
      <c r="T154" s="663"/>
      <c r="U154" s="663"/>
      <c r="V154" s="663">
        <v>96</v>
      </c>
      <c r="W154" s="663"/>
      <c r="X154" s="663"/>
      <c r="Y154" s="663"/>
      <c r="Z154" s="663"/>
      <c r="AA154" s="591">
        <v>10</v>
      </c>
      <c r="AB154" s="663">
        <f t="shared" si="6"/>
        <v>141</v>
      </c>
      <c r="AD154" s="665">
        <f>VLOOKUP(A154:A399,'[1]Xét thầu G3'!$B$4:$L$249,11,FALSE)</f>
        <v>20055</v>
      </c>
      <c r="AE154" s="573">
        <f t="shared" si="7"/>
        <v>2827755</v>
      </c>
      <c r="AF154" s="573">
        <f>VLOOKUP(A154:A399,'[1]Xét thầu G3'!$B$4:$K$249,10,FALSE)</f>
        <v>141</v>
      </c>
      <c r="AG154" s="573">
        <f t="shared" si="8"/>
        <v>0</v>
      </c>
    </row>
    <row r="155" spans="1:87" s="772" customFormat="1" ht="16.5" x14ac:dyDescent="0.2">
      <c r="A155" s="588">
        <v>187</v>
      </c>
      <c r="B155" s="609" t="s">
        <v>603</v>
      </c>
      <c r="C155" s="587" t="s">
        <v>149</v>
      </c>
      <c r="D155" s="588" t="s">
        <v>110</v>
      </c>
      <c r="E155" s="588" t="s">
        <v>286</v>
      </c>
      <c r="F155" s="588"/>
      <c r="G155" s="588"/>
      <c r="H155" s="588"/>
      <c r="I155" s="663"/>
      <c r="J155" s="663"/>
      <c r="K155" s="663"/>
      <c r="L155" s="663"/>
      <c r="M155" s="663"/>
      <c r="N155" s="664"/>
      <c r="O155" s="663"/>
      <c r="P155" s="663"/>
      <c r="Q155" s="663"/>
      <c r="R155" s="663"/>
      <c r="S155" s="663"/>
      <c r="T155" s="663"/>
      <c r="U155" s="663"/>
      <c r="V155" s="663"/>
      <c r="W155" s="663"/>
      <c r="X155" s="663">
        <v>20000</v>
      </c>
      <c r="Y155" s="663"/>
      <c r="Z155" s="663"/>
      <c r="AA155" s="663"/>
      <c r="AB155" s="663">
        <f t="shared" si="6"/>
        <v>20000</v>
      </c>
      <c r="AC155" s="574"/>
      <c r="AD155" s="665">
        <f>VLOOKUP(A155:A400,'[1]Xét thầu G3'!$B$4:$L$249,11,FALSE)</f>
        <v>420</v>
      </c>
      <c r="AE155" s="573">
        <f t="shared" si="7"/>
        <v>8400000</v>
      </c>
      <c r="AF155" s="573">
        <f>VLOOKUP(A155:A400,'[1]Xét thầu G3'!$B$4:$K$249,10,FALSE)</f>
        <v>20000</v>
      </c>
      <c r="AG155" s="573">
        <f t="shared" si="8"/>
        <v>0</v>
      </c>
      <c r="AH155" s="574"/>
      <c r="AI155" s="574"/>
      <c r="AJ155" s="574"/>
      <c r="AK155" s="574"/>
      <c r="AL155" s="574"/>
      <c r="AM155" s="574"/>
      <c r="AN155" s="574"/>
      <c r="AO155" s="574"/>
      <c r="AP155" s="574"/>
      <c r="AQ155" s="574"/>
      <c r="AR155" s="574"/>
      <c r="AS155" s="574"/>
      <c r="AT155" s="574"/>
      <c r="AU155" s="574"/>
      <c r="AV155" s="574"/>
      <c r="AW155" s="574"/>
      <c r="AX155" s="574"/>
      <c r="AY155" s="574"/>
      <c r="AZ155" s="574"/>
      <c r="BA155" s="574"/>
      <c r="BB155" s="574"/>
      <c r="BC155" s="574"/>
      <c r="BD155" s="574"/>
      <c r="BE155" s="574"/>
      <c r="BF155" s="574"/>
      <c r="BG155" s="574"/>
      <c r="BH155" s="574"/>
      <c r="BI155" s="574"/>
      <c r="BJ155" s="574"/>
      <c r="BK155" s="574"/>
      <c r="BL155" s="574"/>
      <c r="BM155" s="574"/>
      <c r="BN155" s="574"/>
      <c r="BO155" s="574"/>
      <c r="BP155" s="574"/>
      <c r="BQ155" s="574"/>
      <c r="BR155" s="574"/>
      <c r="BS155" s="574"/>
      <c r="BT155" s="574"/>
      <c r="BU155" s="574"/>
      <c r="BV155" s="574"/>
      <c r="BW155" s="574"/>
      <c r="BX155" s="574"/>
      <c r="BY155" s="574"/>
      <c r="BZ155" s="574"/>
      <c r="CA155" s="574"/>
      <c r="CB155" s="574"/>
      <c r="CC155" s="574"/>
      <c r="CD155" s="574"/>
      <c r="CE155" s="574"/>
      <c r="CF155" s="574"/>
      <c r="CG155" s="574"/>
      <c r="CH155" s="574"/>
      <c r="CI155" s="574"/>
    </row>
    <row r="156" spans="1:87" ht="16.5" x14ac:dyDescent="0.2">
      <c r="A156" s="588">
        <v>188</v>
      </c>
      <c r="B156" s="609" t="s">
        <v>184</v>
      </c>
      <c r="C156" s="587" t="s">
        <v>118</v>
      </c>
      <c r="D156" s="588" t="s">
        <v>110</v>
      </c>
      <c r="E156" s="588" t="s">
        <v>575</v>
      </c>
      <c r="F156" s="588"/>
      <c r="G156" s="588"/>
      <c r="H156" s="588">
        <v>10000</v>
      </c>
      <c r="I156" s="663"/>
      <c r="J156" s="663"/>
      <c r="K156" s="663"/>
      <c r="L156" s="663"/>
      <c r="M156" s="663"/>
      <c r="N156" s="664"/>
      <c r="O156" s="663"/>
      <c r="P156" s="663">
        <v>150000</v>
      </c>
      <c r="Q156" s="663">
        <v>300000</v>
      </c>
      <c r="R156" s="663">
        <v>1000</v>
      </c>
      <c r="S156" s="663"/>
      <c r="T156" s="663"/>
      <c r="U156" s="663"/>
      <c r="V156" s="663"/>
      <c r="W156" s="663"/>
      <c r="X156" s="663"/>
      <c r="Y156" s="663"/>
      <c r="Z156" s="663"/>
      <c r="AA156" s="663"/>
      <c r="AB156" s="663">
        <f t="shared" si="6"/>
        <v>461000</v>
      </c>
      <c r="AD156" s="665">
        <f>VLOOKUP(A156:A401,'[1]Xét thầu G3'!$B$4:$L$249,11,FALSE)</f>
        <v>147</v>
      </c>
      <c r="AE156" s="573">
        <f t="shared" si="7"/>
        <v>67767000</v>
      </c>
      <c r="AF156" s="573">
        <f>VLOOKUP(A156:A401,'[1]Xét thầu G3'!$B$4:$K$249,10,FALSE)</f>
        <v>461000</v>
      </c>
      <c r="AG156" s="573">
        <f t="shared" si="8"/>
        <v>0</v>
      </c>
    </row>
    <row r="157" spans="1:87" ht="16.5" x14ac:dyDescent="0.2">
      <c r="A157" s="588">
        <v>189</v>
      </c>
      <c r="B157" s="609" t="s">
        <v>604</v>
      </c>
      <c r="C157" s="587" t="s">
        <v>186</v>
      </c>
      <c r="D157" s="588" t="s">
        <v>110</v>
      </c>
      <c r="E157" s="588" t="s">
        <v>575</v>
      </c>
      <c r="F157" s="588"/>
      <c r="G157" s="588">
        <v>50000</v>
      </c>
      <c r="H157" s="588"/>
      <c r="I157" s="663"/>
      <c r="J157" s="663"/>
      <c r="K157" s="663"/>
      <c r="L157" s="663"/>
      <c r="M157" s="663"/>
      <c r="N157" s="664"/>
      <c r="O157" s="663"/>
      <c r="P157" s="663"/>
      <c r="Q157" s="663"/>
      <c r="R157" s="663"/>
      <c r="S157" s="663"/>
      <c r="T157" s="663"/>
      <c r="U157" s="663"/>
      <c r="V157" s="663"/>
      <c r="W157" s="663"/>
      <c r="X157" s="663"/>
      <c r="Y157" s="663"/>
      <c r="Z157" s="663"/>
      <c r="AA157" s="663"/>
      <c r="AB157" s="663">
        <f t="shared" si="6"/>
        <v>50000</v>
      </c>
      <c r="AD157" s="665">
        <f>VLOOKUP(A157:A402,'[1]Xét thầu G3'!$B$4:$L$249,11,FALSE)</f>
        <v>209</v>
      </c>
      <c r="AE157" s="573">
        <f t="shared" si="7"/>
        <v>10450000</v>
      </c>
      <c r="AF157" s="573">
        <f>VLOOKUP(A157:A402,'[1]Xét thầu G3'!$B$4:$K$249,10,FALSE)</f>
        <v>50000</v>
      </c>
      <c r="AG157" s="573">
        <f t="shared" si="8"/>
        <v>0</v>
      </c>
    </row>
    <row r="158" spans="1:87" ht="16.5" x14ac:dyDescent="0.2">
      <c r="A158" s="588">
        <v>190</v>
      </c>
      <c r="B158" s="637" t="s">
        <v>605</v>
      </c>
      <c r="C158" s="622" t="s">
        <v>119</v>
      </c>
      <c r="D158" s="621" t="s">
        <v>108</v>
      </c>
      <c r="E158" s="621" t="s">
        <v>572</v>
      </c>
      <c r="F158" s="621"/>
      <c r="G158" s="621">
        <v>200</v>
      </c>
      <c r="H158" s="621"/>
      <c r="I158" s="638"/>
      <c r="J158" s="638"/>
      <c r="K158" s="638"/>
      <c r="L158" s="638"/>
      <c r="M158" s="638">
        <v>50</v>
      </c>
      <c r="N158" s="677"/>
      <c r="O158" s="638"/>
      <c r="P158" s="638"/>
      <c r="Q158" s="638">
        <v>50</v>
      </c>
      <c r="R158" s="638"/>
      <c r="S158" s="638"/>
      <c r="T158" s="638"/>
      <c r="U158" s="596">
        <v>100</v>
      </c>
      <c r="V158" s="638">
        <v>150</v>
      </c>
      <c r="W158" s="638"/>
      <c r="X158" s="663"/>
      <c r="Y158" s="663"/>
      <c r="Z158" s="638">
        <v>200</v>
      </c>
      <c r="AA158" s="591">
        <v>200</v>
      </c>
      <c r="AB158" s="638">
        <f t="shared" si="6"/>
        <v>950</v>
      </c>
      <c r="AD158" s="665">
        <f>VLOOKUP(A158:A403,'[1]Xét thầu G3'!$B$4:$L$249,11,FALSE)</f>
        <v>1407</v>
      </c>
      <c r="AE158" s="573">
        <f t="shared" si="7"/>
        <v>1336650</v>
      </c>
      <c r="AF158" s="573">
        <f>VLOOKUP(A158:A403,'[1]Xét thầu G3'!$B$4:$K$249,10,FALSE)</f>
        <v>950</v>
      </c>
      <c r="AG158" s="573">
        <f t="shared" si="8"/>
        <v>0</v>
      </c>
    </row>
    <row r="159" spans="1:87" ht="16.5" x14ac:dyDescent="0.2">
      <c r="A159" s="588">
        <v>191</v>
      </c>
      <c r="B159" s="637" t="s">
        <v>605</v>
      </c>
      <c r="C159" s="622" t="s">
        <v>119</v>
      </c>
      <c r="D159" s="621" t="s">
        <v>110</v>
      </c>
      <c r="E159" s="621" t="s">
        <v>575</v>
      </c>
      <c r="F159" s="621"/>
      <c r="G159" s="621">
        <v>500</v>
      </c>
      <c r="H159" s="621"/>
      <c r="I159" s="638"/>
      <c r="J159" s="638"/>
      <c r="K159" s="638"/>
      <c r="L159" s="638"/>
      <c r="M159" s="638"/>
      <c r="N159" s="677"/>
      <c r="O159" s="638"/>
      <c r="P159" s="638"/>
      <c r="Q159" s="638">
        <v>10000</v>
      </c>
      <c r="R159" s="638"/>
      <c r="S159" s="638"/>
      <c r="T159" s="638"/>
      <c r="U159" s="596">
        <v>1000</v>
      </c>
      <c r="V159" s="638"/>
      <c r="W159" s="638"/>
      <c r="X159" s="663"/>
      <c r="Y159" s="663"/>
      <c r="Z159" s="638">
        <v>5000</v>
      </c>
      <c r="AA159" s="591">
        <v>1000</v>
      </c>
      <c r="AB159" s="638">
        <f t="shared" si="6"/>
        <v>17500</v>
      </c>
      <c r="AD159" s="665">
        <f>VLOOKUP(A159:A404,'[1]Xét thầu G3'!$B$4:$L$249,11,FALSE)</f>
        <v>102</v>
      </c>
      <c r="AE159" s="573">
        <f t="shared" si="7"/>
        <v>1785000</v>
      </c>
      <c r="AF159" s="573">
        <f>VLOOKUP(A159:A404,'[1]Xét thầu G3'!$B$4:$K$249,10,FALSE)</f>
        <v>17500</v>
      </c>
      <c r="AG159" s="573">
        <f t="shared" si="8"/>
        <v>0</v>
      </c>
    </row>
    <row r="160" spans="1:87" ht="16.5" x14ac:dyDescent="0.2">
      <c r="A160" s="588">
        <v>192</v>
      </c>
      <c r="B160" s="609" t="s">
        <v>1056</v>
      </c>
      <c r="C160" s="587" t="s">
        <v>845</v>
      </c>
      <c r="D160" s="588" t="s">
        <v>110</v>
      </c>
      <c r="E160" s="588" t="s">
        <v>591</v>
      </c>
      <c r="F160" s="588"/>
      <c r="G160" s="588"/>
      <c r="H160" s="588"/>
      <c r="I160" s="663"/>
      <c r="J160" s="663"/>
      <c r="K160" s="663"/>
      <c r="L160" s="663"/>
      <c r="M160" s="663"/>
      <c r="N160" s="664"/>
      <c r="O160" s="663"/>
      <c r="P160" s="663">
        <v>20000</v>
      </c>
      <c r="Q160" s="663"/>
      <c r="R160" s="663"/>
      <c r="S160" s="663"/>
      <c r="T160" s="663"/>
      <c r="U160" s="663"/>
      <c r="V160" s="663"/>
      <c r="W160" s="663"/>
      <c r="X160" s="663"/>
      <c r="Y160" s="663"/>
      <c r="Z160" s="663"/>
      <c r="AA160" s="663"/>
      <c r="AB160" s="663">
        <f t="shared" si="6"/>
        <v>20000</v>
      </c>
      <c r="AD160" s="665">
        <f>VLOOKUP(A160:A405,'[1]Xét thầu G3'!$B$4:$L$249,11,FALSE)</f>
        <v>1043</v>
      </c>
      <c r="AE160" s="573">
        <f t="shared" si="7"/>
        <v>20860000</v>
      </c>
      <c r="AF160" s="573">
        <f>VLOOKUP(A160:A405,'[1]Xét thầu G3'!$B$4:$K$249,10,FALSE)</f>
        <v>20000</v>
      </c>
      <c r="AG160" s="573">
        <f t="shared" si="8"/>
        <v>0</v>
      </c>
    </row>
    <row r="161" spans="1:33" ht="16.5" x14ac:dyDescent="0.2">
      <c r="A161" s="588">
        <v>193</v>
      </c>
      <c r="B161" s="609" t="s">
        <v>1056</v>
      </c>
      <c r="C161" s="587" t="s">
        <v>230</v>
      </c>
      <c r="D161" s="588" t="s">
        <v>110</v>
      </c>
      <c r="E161" s="588" t="s">
        <v>591</v>
      </c>
      <c r="F161" s="588"/>
      <c r="G161" s="588"/>
      <c r="H161" s="588"/>
      <c r="I161" s="663"/>
      <c r="J161" s="663"/>
      <c r="K161" s="663">
        <v>15000</v>
      </c>
      <c r="L161" s="663"/>
      <c r="M161" s="663"/>
      <c r="N161" s="664"/>
      <c r="O161" s="663"/>
      <c r="P161" s="663"/>
      <c r="Q161" s="663"/>
      <c r="R161" s="663"/>
      <c r="S161" s="663"/>
      <c r="T161" s="663"/>
      <c r="U161" s="666">
        <v>30000</v>
      </c>
      <c r="V161" s="663"/>
      <c r="W161" s="663"/>
      <c r="X161" s="663"/>
      <c r="Y161" s="663"/>
      <c r="Z161" s="663"/>
      <c r="AA161" s="591">
        <v>10000</v>
      </c>
      <c r="AB161" s="663">
        <f t="shared" si="6"/>
        <v>55000</v>
      </c>
      <c r="AD161" s="665">
        <f>VLOOKUP(A161:A406,'[1]Xét thầu G3'!$B$4:$L$249,11,FALSE)</f>
        <v>1550</v>
      </c>
      <c r="AE161" s="573">
        <f t="shared" si="7"/>
        <v>85250000</v>
      </c>
      <c r="AF161" s="573">
        <f>VLOOKUP(A161:A406,'[1]Xét thầu G3'!$B$4:$K$249,10,FALSE)</f>
        <v>55000</v>
      </c>
      <c r="AG161" s="573">
        <f t="shared" si="8"/>
        <v>0</v>
      </c>
    </row>
    <row r="162" spans="1:33" ht="33" x14ac:dyDescent="0.2">
      <c r="A162" s="588">
        <v>195</v>
      </c>
      <c r="B162" s="637" t="s">
        <v>912</v>
      </c>
      <c r="C162" s="622" t="s">
        <v>1576</v>
      </c>
      <c r="D162" s="621" t="s">
        <v>110</v>
      </c>
      <c r="E162" s="621" t="s">
        <v>575</v>
      </c>
      <c r="F162" s="621">
        <v>10000</v>
      </c>
      <c r="G162" s="621">
        <v>10000</v>
      </c>
      <c r="H162" s="621"/>
      <c r="I162" s="638"/>
      <c r="J162" s="638"/>
      <c r="K162" s="638">
        <v>3000</v>
      </c>
      <c r="L162" s="638"/>
      <c r="M162" s="638">
        <v>25000</v>
      </c>
      <c r="N162" s="677"/>
      <c r="O162" s="638">
        <v>30000</v>
      </c>
      <c r="P162" s="638">
        <v>20000</v>
      </c>
      <c r="Q162" s="638"/>
      <c r="R162" s="638"/>
      <c r="S162" s="638"/>
      <c r="T162" s="638">
        <v>5000</v>
      </c>
      <c r="U162" s="596">
        <v>20000</v>
      </c>
      <c r="V162" s="638">
        <v>5000</v>
      </c>
      <c r="W162" s="638"/>
      <c r="X162" s="663">
        <v>30000</v>
      </c>
      <c r="Y162" s="663"/>
      <c r="Z162" s="769">
        <v>50000</v>
      </c>
      <c r="AA162" s="591">
        <v>20000</v>
      </c>
      <c r="AB162" s="638">
        <f t="shared" si="6"/>
        <v>228000</v>
      </c>
      <c r="AD162" s="665">
        <f>VLOOKUP(A162:A407,'[1]Xét thầu G3'!$B$4:$L$249,11,FALSE)</f>
        <v>712</v>
      </c>
      <c r="AE162" s="573">
        <f t="shared" si="7"/>
        <v>162336000</v>
      </c>
      <c r="AF162" s="573">
        <f>VLOOKUP(A162:A407,'[1]Xét thầu G3'!$B$4:$K$249,10,FALSE)</f>
        <v>228000</v>
      </c>
      <c r="AG162" s="573">
        <f t="shared" si="8"/>
        <v>0</v>
      </c>
    </row>
    <row r="163" spans="1:33" ht="49.5" x14ac:dyDescent="0.2">
      <c r="A163" s="588">
        <v>196</v>
      </c>
      <c r="B163" s="637" t="s">
        <v>882</v>
      </c>
      <c r="C163" s="622" t="s">
        <v>1825</v>
      </c>
      <c r="D163" s="621" t="s">
        <v>110</v>
      </c>
      <c r="E163" s="621" t="s">
        <v>1332</v>
      </c>
      <c r="F163" s="621">
        <v>15000</v>
      </c>
      <c r="G163" s="621">
        <v>8000</v>
      </c>
      <c r="H163" s="621"/>
      <c r="I163" s="638"/>
      <c r="J163" s="638"/>
      <c r="K163" s="638"/>
      <c r="L163" s="638"/>
      <c r="M163" s="638"/>
      <c r="N163" s="677">
        <v>1000</v>
      </c>
      <c r="O163" s="638"/>
      <c r="P163" s="638">
        <v>2000</v>
      </c>
      <c r="Q163" s="638">
        <v>10000</v>
      </c>
      <c r="R163" s="638"/>
      <c r="S163" s="638"/>
      <c r="T163" s="638"/>
      <c r="U163" s="638"/>
      <c r="V163" s="638">
        <v>1000</v>
      </c>
      <c r="W163" s="638"/>
      <c r="X163" s="663"/>
      <c r="Y163" s="663"/>
      <c r="Z163" s="638">
        <v>10000</v>
      </c>
      <c r="AA163" s="663"/>
      <c r="AB163" s="638">
        <f t="shared" si="6"/>
        <v>47000</v>
      </c>
      <c r="AD163" s="665">
        <f>VLOOKUP(A163:A408,'[1]Xét thầu G3'!$B$4:$L$249,11,FALSE)</f>
        <v>1210</v>
      </c>
      <c r="AE163" s="573">
        <f t="shared" si="7"/>
        <v>56870000</v>
      </c>
      <c r="AF163" s="573">
        <f>VLOOKUP(A163:A408,'[1]Xét thầu G3'!$B$4:$K$249,10,FALSE)</f>
        <v>47000</v>
      </c>
      <c r="AG163" s="573">
        <f t="shared" si="8"/>
        <v>0</v>
      </c>
    </row>
    <row r="164" spans="1:33" ht="16.5" x14ac:dyDescent="0.2">
      <c r="A164" s="588">
        <v>198</v>
      </c>
      <c r="B164" s="637" t="s">
        <v>802</v>
      </c>
      <c r="C164" s="622" t="s">
        <v>125</v>
      </c>
      <c r="D164" s="621" t="s">
        <v>110</v>
      </c>
      <c r="E164" s="621" t="s">
        <v>575</v>
      </c>
      <c r="F164" s="621"/>
      <c r="G164" s="621"/>
      <c r="H164" s="621"/>
      <c r="I164" s="638"/>
      <c r="J164" s="638"/>
      <c r="K164" s="638"/>
      <c r="L164" s="638"/>
      <c r="M164" s="638"/>
      <c r="N164" s="677">
        <v>500</v>
      </c>
      <c r="O164" s="638"/>
      <c r="P164" s="638"/>
      <c r="Q164" s="638"/>
      <c r="R164" s="638"/>
      <c r="S164" s="638"/>
      <c r="T164" s="638"/>
      <c r="U164" s="638"/>
      <c r="V164" s="638"/>
      <c r="W164" s="638"/>
      <c r="X164" s="638"/>
      <c r="Y164" s="638"/>
      <c r="Z164" s="638"/>
      <c r="AA164" s="663"/>
      <c r="AB164" s="638">
        <f t="shared" si="6"/>
        <v>500</v>
      </c>
      <c r="AD164" s="665">
        <f>VLOOKUP(A164:A409,'[1]Xét thầu G3'!$B$4:$L$249,11,FALSE)</f>
        <v>53000</v>
      </c>
      <c r="AE164" s="573">
        <f t="shared" si="7"/>
        <v>26500000</v>
      </c>
      <c r="AF164" s="573">
        <f>VLOOKUP(A164:A409,'[1]Xét thầu G3'!$B$4:$K$249,10,FALSE)</f>
        <v>500</v>
      </c>
      <c r="AG164" s="573">
        <f t="shared" si="8"/>
        <v>0</v>
      </c>
    </row>
    <row r="165" spans="1:33" ht="16.5" x14ac:dyDescent="0.2">
      <c r="A165" s="588">
        <v>199</v>
      </c>
      <c r="B165" s="586" t="s">
        <v>1704</v>
      </c>
      <c r="C165" s="585" t="s">
        <v>170</v>
      </c>
      <c r="D165" s="585" t="s">
        <v>110</v>
      </c>
      <c r="E165" s="585" t="s">
        <v>575</v>
      </c>
      <c r="F165" s="588"/>
      <c r="G165" s="588"/>
      <c r="H165" s="674"/>
      <c r="I165" s="663"/>
      <c r="J165" s="663"/>
      <c r="K165" s="663"/>
      <c r="L165" s="663"/>
      <c r="M165" s="696"/>
      <c r="N165" s="696"/>
      <c r="O165" s="696"/>
      <c r="P165" s="663"/>
      <c r="Q165" s="663"/>
      <c r="R165" s="663"/>
      <c r="S165" s="663"/>
      <c r="T165" s="674"/>
      <c r="U165" s="674"/>
      <c r="V165" s="674"/>
      <c r="W165" s="589">
        <v>12000</v>
      </c>
      <c r="X165" s="589"/>
      <c r="Y165" s="589"/>
      <c r="Z165" s="589"/>
      <c r="AA165" s="589"/>
      <c r="AB165" s="663">
        <f t="shared" si="6"/>
        <v>12000</v>
      </c>
      <c r="AD165" s="665">
        <f>VLOOKUP(A165:A410,'[1]Xét thầu G3'!$B$4:$L$249,11,FALSE)</f>
        <v>2700</v>
      </c>
      <c r="AE165" s="573">
        <f t="shared" si="7"/>
        <v>32400000</v>
      </c>
      <c r="AF165" s="573">
        <f>VLOOKUP(A165:A410,'[1]Xét thầu G3'!$B$4:$K$249,10,FALSE)</f>
        <v>12000</v>
      </c>
      <c r="AG165" s="573">
        <f t="shared" si="8"/>
        <v>0</v>
      </c>
    </row>
    <row r="166" spans="1:33" ht="16.5" x14ac:dyDescent="0.2">
      <c r="A166" s="588">
        <v>200</v>
      </c>
      <c r="B166" s="637" t="s">
        <v>858</v>
      </c>
      <c r="C166" s="622" t="s">
        <v>189</v>
      </c>
      <c r="D166" s="621" t="s">
        <v>110</v>
      </c>
      <c r="E166" s="621" t="s">
        <v>1590</v>
      </c>
      <c r="F166" s="621"/>
      <c r="G166" s="621">
        <v>1000</v>
      </c>
      <c r="H166" s="621"/>
      <c r="I166" s="638"/>
      <c r="J166" s="638"/>
      <c r="K166" s="638"/>
      <c r="L166" s="638"/>
      <c r="M166" s="638"/>
      <c r="N166" s="677">
        <v>2000</v>
      </c>
      <c r="O166" s="638"/>
      <c r="P166" s="638">
        <v>100</v>
      </c>
      <c r="Q166" s="638"/>
      <c r="R166" s="638"/>
      <c r="S166" s="638"/>
      <c r="T166" s="638">
        <v>500</v>
      </c>
      <c r="U166" s="638"/>
      <c r="V166" s="638"/>
      <c r="W166" s="638"/>
      <c r="X166" s="663"/>
      <c r="Y166" s="663"/>
      <c r="Z166" s="638">
        <v>2000</v>
      </c>
      <c r="AA166" s="663"/>
      <c r="AB166" s="638">
        <f t="shared" si="6"/>
        <v>5600</v>
      </c>
      <c r="AD166" s="665">
        <f>VLOOKUP(A166:A411,'[1]Xét thầu G3'!$B$4:$L$249,11,FALSE)</f>
        <v>3960</v>
      </c>
      <c r="AE166" s="573">
        <f t="shared" si="7"/>
        <v>22176000</v>
      </c>
      <c r="AF166" s="573">
        <f>VLOOKUP(A166:A411,'[1]Xét thầu G3'!$B$4:$K$249,10,FALSE)</f>
        <v>5600</v>
      </c>
      <c r="AG166" s="573">
        <f t="shared" si="8"/>
        <v>0</v>
      </c>
    </row>
    <row r="167" spans="1:33" ht="16.5" x14ac:dyDescent="0.2">
      <c r="A167" s="588">
        <v>201</v>
      </c>
      <c r="B167" s="586" t="s">
        <v>1842</v>
      </c>
      <c r="C167" s="585" t="s">
        <v>129</v>
      </c>
      <c r="D167" s="585" t="s">
        <v>746</v>
      </c>
      <c r="E167" s="585" t="s">
        <v>1591</v>
      </c>
      <c r="F167" s="588">
        <v>5000</v>
      </c>
      <c r="G167" s="588">
        <v>5000</v>
      </c>
      <c r="H167" s="585"/>
      <c r="I167" s="663"/>
      <c r="J167" s="663"/>
      <c r="K167" s="663">
        <v>10000</v>
      </c>
      <c r="L167" s="663"/>
      <c r="M167" s="663"/>
      <c r="N167" s="664"/>
      <c r="O167" s="663"/>
      <c r="P167" s="663"/>
      <c r="Q167" s="663"/>
      <c r="R167" s="663"/>
      <c r="S167" s="663"/>
      <c r="T167" s="663">
        <v>5000</v>
      </c>
      <c r="U167" s="663"/>
      <c r="V167" s="663"/>
      <c r="W167" s="663"/>
      <c r="X167" s="663"/>
      <c r="Y167" s="663"/>
      <c r="Z167" s="663">
        <v>10000</v>
      </c>
      <c r="AA167" s="663"/>
      <c r="AB167" s="663">
        <f t="shared" si="6"/>
        <v>35000</v>
      </c>
      <c r="AD167" s="665">
        <f>VLOOKUP(A167:A412,'[1]Xét thầu G3'!$B$4:$L$249,11,FALSE)</f>
        <v>5790</v>
      </c>
      <c r="AE167" s="573">
        <f t="shared" si="7"/>
        <v>202650000</v>
      </c>
      <c r="AF167" s="573">
        <f>VLOOKUP(A167:A412,'[1]Xét thầu G3'!$B$4:$K$249,10,FALSE)</f>
        <v>35000</v>
      </c>
      <c r="AG167" s="573">
        <f t="shared" si="8"/>
        <v>0</v>
      </c>
    </row>
    <row r="168" spans="1:33" ht="16.5" x14ac:dyDescent="0.2">
      <c r="A168" s="588">
        <v>202</v>
      </c>
      <c r="B168" s="586" t="s">
        <v>1842</v>
      </c>
      <c r="C168" s="585" t="s">
        <v>129</v>
      </c>
      <c r="D168" s="585" t="s">
        <v>110</v>
      </c>
      <c r="E168" s="588" t="s">
        <v>575</v>
      </c>
      <c r="F168" s="588"/>
      <c r="G168" s="588">
        <v>5000</v>
      </c>
      <c r="H168" s="588"/>
      <c r="I168" s="663"/>
      <c r="J168" s="663"/>
      <c r="K168" s="663"/>
      <c r="L168" s="663"/>
      <c r="M168" s="663"/>
      <c r="N168" s="664"/>
      <c r="O168" s="663"/>
      <c r="P168" s="663"/>
      <c r="Q168" s="663">
        <v>1000</v>
      </c>
      <c r="R168" s="663"/>
      <c r="S168" s="663"/>
      <c r="T168" s="663"/>
      <c r="U168" s="663"/>
      <c r="V168" s="663"/>
      <c r="W168" s="663"/>
      <c r="X168" s="663"/>
      <c r="Y168" s="663"/>
      <c r="Z168" s="663"/>
      <c r="AA168" s="663"/>
      <c r="AB168" s="663">
        <f t="shared" si="6"/>
        <v>6000</v>
      </c>
      <c r="AD168" s="665">
        <f>VLOOKUP(A168:A413,'[1]Xét thầu G3'!$B$4:$L$249,11,FALSE)</f>
        <v>920</v>
      </c>
      <c r="AE168" s="573">
        <f t="shared" si="7"/>
        <v>5520000</v>
      </c>
      <c r="AF168" s="573">
        <f>VLOOKUP(A168:A413,'[1]Xét thầu G3'!$B$4:$K$249,10,FALSE)</f>
        <v>6000</v>
      </c>
      <c r="AG168" s="573">
        <f t="shared" si="8"/>
        <v>0</v>
      </c>
    </row>
    <row r="169" spans="1:33" ht="16.5" x14ac:dyDescent="0.2">
      <c r="A169" s="588">
        <v>203</v>
      </c>
      <c r="B169" s="605" t="s">
        <v>561</v>
      </c>
      <c r="C169" s="606" t="s">
        <v>738</v>
      </c>
      <c r="D169" s="585" t="s">
        <v>110</v>
      </c>
      <c r="E169" s="588" t="s">
        <v>575</v>
      </c>
      <c r="F169" s="588"/>
      <c r="G169" s="588"/>
      <c r="H169" s="588"/>
      <c r="I169" s="671"/>
      <c r="J169" s="663"/>
      <c r="K169" s="671"/>
      <c r="L169" s="671"/>
      <c r="M169" s="671"/>
      <c r="N169" s="664"/>
      <c r="O169" s="671"/>
      <c r="P169" s="671"/>
      <c r="Q169" s="671">
        <v>1000</v>
      </c>
      <c r="R169" s="671"/>
      <c r="S169" s="671"/>
      <c r="T169" s="671"/>
      <c r="U169" s="671"/>
      <c r="V169" s="671"/>
      <c r="W169" s="671"/>
      <c r="X169" s="671"/>
      <c r="Y169" s="671"/>
      <c r="Z169" s="671"/>
      <c r="AA169" s="671"/>
      <c r="AB169" s="663">
        <f t="shared" si="6"/>
        <v>1000</v>
      </c>
      <c r="AD169" s="665">
        <f>VLOOKUP(A169:A414,'[1]Xét thầu G3'!$B$4:$L$249,11,FALSE)</f>
        <v>8000</v>
      </c>
      <c r="AE169" s="573">
        <f t="shared" si="7"/>
        <v>8000000</v>
      </c>
      <c r="AF169" s="573">
        <f>VLOOKUP(A169:A414,'[1]Xét thầu G3'!$B$4:$K$249,10,FALSE)</f>
        <v>1000</v>
      </c>
      <c r="AG169" s="573">
        <f t="shared" si="8"/>
        <v>0</v>
      </c>
    </row>
    <row r="170" spans="1:33" ht="16.5" x14ac:dyDescent="0.2">
      <c r="A170" s="588">
        <v>204</v>
      </c>
      <c r="B170" s="682" t="s">
        <v>1732</v>
      </c>
      <c r="C170" s="683" t="s">
        <v>126</v>
      </c>
      <c r="D170" s="588" t="s">
        <v>880</v>
      </c>
      <c r="E170" s="588" t="s">
        <v>1414</v>
      </c>
      <c r="F170" s="588"/>
      <c r="G170" s="588"/>
      <c r="H170" s="588"/>
      <c r="I170" s="663"/>
      <c r="J170" s="663"/>
      <c r="K170" s="663"/>
      <c r="L170" s="663"/>
      <c r="M170" s="663"/>
      <c r="N170" s="664"/>
      <c r="O170" s="663"/>
      <c r="P170" s="663"/>
      <c r="Q170" s="663"/>
      <c r="R170" s="663"/>
      <c r="S170" s="663"/>
      <c r="T170" s="663"/>
      <c r="U170" s="666">
        <v>2000</v>
      </c>
      <c r="V170" s="663"/>
      <c r="W170" s="663"/>
      <c r="X170" s="663"/>
      <c r="Y170" s="663"/>
      <c r="Z170" s="663"/>
      <c r="AA170" s="591">
        <v>500</v>
      </c>
      <c r="AB170" s="663">
        <f t="shared" si="6"/>
        <v>2500</v>
      </c>
      <c r="AD170" s="665">
        <f>VLOOKUP(A170:A415,'[1]Xét thầu G3'!$B$4:$L$249,11,FALSE)</f>
        <v>14450</v>
      </c>
      <c r="AE170" s="573">
        <f t="shared" si="7"/>
        <v>36125000</v>
      </c>
      <c r="AF170" s="573">
        <f>VLOOKUP(A170:A415,'[1]Xét thầu G3'!$B$4:$K$249,10,FALSE)</f>
        <v>2500</v>
      </c>
      <c r="AG170" s="573">
        <f t="shared" si="8"/>
        <v>0</v>
      </c>
    </row>
    <row r="171" spans="1:33" ht="16.5" x14ac:dyDescent="0.2">
      <c r="A171" s="588">
        <v>205</v>
      </c>
      <c r="B171" s="586" t="s">
        <v>1698</v>
      </c>
      <c r="C171" s="585" t="s">
        <v>845</v>
      </c>
      <c r="D171" s="585" t="s">
        <v>110</v>
      </c>
      <c r="E171" s="585" t="s">
        <v>591</v>
      </c>
      <c r="F171" s="588"/>
      <c r="G171" s="588"/>
      <c r="H171" s="585"/>
      <c r="I171" s="663"/>
      <c r="J171" s="663"/>
      <c r="K171" s="663">
        <v>10000</v>
      </c>
      <c r="L171" s="663"/>
      <c r="M171" s="663"/>
      <c r="N171" s="664"/>
      <c r="O171" s="663"/>
      <c r="P171" s="663"/>
      <c r="Q171" s="663"/>
      <c r="R171" s="663"/>
      <c r="S171" s="663"/>
      <c r="T171" s="663"/>
      <c r="U171" s="663"/>
      <c r="V171" s="663"/>
      <c r="W171" s="663"/>
      <c r="X171" s="663"/>
      <c r="Y171" s="663"/>
      <c r="Z171" s="663"/>
      <c r="AA171" s="663"/>
      <c r="AB171" s="663">
        <f t="shared" si="6"/>
        <v>10000</v>
      </c>
      <c r="AD171" s="665">
        <f>VLOOKUP(A171:A416,'[1]Xét thầu G3'!$B$4:$L$249,11,FALSE)</f>
        <v>5800</v>
      </c>
      <c r="AE171" s="573">
        <f t="shared" si="7"/>
        <v>58000000</v>
      </c>
      <c r="AF171" s="573">
        <f>VLOOKUP(A171:A416,'[1]Xét thầu G3'!$B$4:$K$249,10,FALSE)</f>
        <v>10000</v>
      </c>
      <c r="AG171" s="573">
        <f t="shared" si="8"/>
        <v>0</v>
      </c>
    </row>
    <row r="172" spans="1:33" ht="33" x14ac:dyDescent="0.2">
      <c r="A172" s="588">
        <v>206</v>
      </c>
      <c r="B172" s="609" t="s">
        <v>606</v>
      </c>
      <c r="C172" s="587" t="s">
        <v>548</v>
      </c>
      <c r="D172" s="588" t="s">
        <v>123</v>
      </c>
      <c r="E172" s="588" t="s">
        <v>1843</v>
      </c>
      <c r="F172" s="588">
        <v>50</v>
      </c>
      <c r="G172" s="588">
        <v>500</v>
      </c>
      <c r="H172" s="588"/>
      <c r="I172" s="663"/>
      <c r="J172" s="663"/>
      <c r="K172" s="663"/>
      <c r="L172" s="663"/>
      <c r="M172" s="663"/>
      <c r="N172" s="664"/>
      <c r="O172" s="663"/>
      <c r="P172" s="663">
        <v>200</v>
      </c>
      <c r="Q172" s="663"/>
      <c r="R172" s="663"/>
      <c r="S172" s="663"/>
      <c r="T172" s="663"/>
      <c r="U172" s="663"/>
      <c r="V172" s="663"/>
      <c r="W172" s="663"/>
      <c r="X172" s="663">
        <v>100</v>
      </c>
      <c r="Y172" s="663"/>
      <c r="Z172" s="663"/>
      <c r="AA172" s="663"/>
      <c r="AB172" s="663">
        <f t="shared" si="6"/>
        <v>850</v>
      </c>
      <c r="AD172" s="665">
        <f>VLOOKUP(A172:A417,'[1]Xét thầu G3'!$B$4:$L$249,11,FALSE)</f>
        <v>2982</v>
      </c>
      <c r="AE172" s="573">
        <f t="shared" si="7"/>
        <v>2534700</v>
      </c>
      <c r="AF172" s="573">
        <f>VLOOKUP(A172:A417,'[1]Xét thầu G3'!$B$4:$K$249,10,FALSE)</f>
        <v>850</v>
      </c>
      <c r="AG172" s="573">
        <f t="shared" si="8"/>
        <v>0</v>
      </c>
    </row>
    <row r="173" spans="1:33" ht="33" x14ac:dyDescent="0.2">
      <c r="A173" s="588">
        <v>207</v>
      </c>
      <c r="B173" s="609" t="s">
        <v>715</v>
      </c>
      <c r="C173" s="587" t="s">
        <v>716</v>
      </c>
      <c r="D173" s="588" t="s">
        <v>105</v>
      </c>
      <c r="E173" s="588" t="s">
        <v>818</v>
      </c>
      <c r="F173" s="588"/>
      <c r="G173" s="588"/>
      <c r="H173" s="588"/>
      <c r="I173" s="663"/>
      <c r="J173" s="663"/>
      <c r="K173" s="663"/>
      <c r="L173" s="663"/>
      <c r="M173" s="663"/>
      <c r="N173" s="664"/>
      <c r="O173" s="663"/>
      <c r="P173" s="663">
        <v>10</v>
      </c>
      <c r="Q173" s="663">
        <v>5</v>
      </c>
      <c r="R173" s="663"/>
      <c r="S173" s="663"/>
      <c r="T173" s="663"/>
      <c r="U173" s="663"/>
      <c r="V173" s="663">
        <v>20</v>
      </c>
      <c r="W173" s="663"/>
      <c r="X173" s="663"/>
      <c r="Y173" s="663"/>
      <c r="Z173" s="663">
        <v>40</v>
      </c>
      <c r="AA173" s="663"/>
      <c r="AB173" s="663">
        <f t="shared" si="6"/>
        <v>75</v>
      </c>
      <c r="AD173" s="665">
        <f>VLOOKUP(A173:A418,'[1]Xét thầu G3'!$B$4:$L$249,11,FALSE)</f>
        <v>40000</v>
      </c>
      <c r="AE173" s="573">
        <f t="shared" si="7"/>
        <v>3000000</v>
      </c>
      <c r="AF173" s="573">
        <f>VLOOKUP(A173:A418,'[1]Xét thầu G3'!$B$4:$K$249,10,FALSE)</f>
        <v>75</v>
      </c>
      <c r="AG173" s="573">
        <f t="shared" si="8"/>
        <v>0</v>
      </c>
    </row>
    <row r="174" spans="1:33" ht="66" x14ac:dyDescent="0.2">
      <c r="A174" s="588">
        <v>208</v>
      </c>
      <c r="B174" s="684" t="s">
        <v>1696</v>
      </c>
      <c r="C174" s="676" t="s">
        <v>1697</v>
      </c>
      <c r="D174" s="585" t="s">
        <v>112</v>
      </c>
      <c r="E174" s="585" t="s">
        <v>581</v>
      </c>
      <c r="F174" s="588"/>
      <c r="G174" s="588"/>
      <c r="H174" s="585">
        <v>100</v>
      </c>
      <c r="I174" s="663"/>
      <c r="J174" s="663"/>
      <c r="K174" s="663"/>
      <c r="L174" s="663"/>
      <c r="M174" s="663"/>
      <c r="N174" s="664"/>
      <c r="O174" s="663"/>
      <c r="P174" s="663"/>
      <c r="Q174" s="663"/>
      <c r="R174" s="663"/>
      <c r="S174" s="663"/>
      <c r="T174" s="663"/>
      <c r="U174" s="667">
        <v>10000</v>
      </c>
      <c r="V174" s="663"/>
      <c r="W174" s="663"/>
      <c r="X174" s="663"/>
      <c r="Y174" s="663"/>
      <c r="Z174" s="663"/>
      <c r="AA174" s="663"/>
      <c r="AB174" s="663">
        <f t="shared" si="6"/>
        <v>10100</v>
      </c>
      <c r="AD174" s="665">
        <f>VLOOKUP(A174:A419,'[1]Xét thầu G3'!$B$4:$L$249,11,FALSE)</f>
        <v>1200</v>
      </c>
      <c r="AE174" s="573">
        <f t="shared" si="7"/>
        <v>12120000</v>
      </c>
      <c r="AF174" s="573">
        <f>VLOOKUP(A174:A419,'[1]Xét thầu G3'!$B$4:$K$249,10,FALSE)</f>
        <v>10100</v>
      </c>
      <c r="AG174" s="573">
        <f t="shared" si="8"/>
        <v>0</v>
      </c>
    </row>
    <row r="175" spans="1:33" ht="33" x14ac:dyDescent="0.2">
      <c r="A175" s="588">
        <v>210</v>
      </c>
      <c r="B175" s="609" t="s">
        <v>717</v>
      </c>
      <c r="C175" s="587" t="s">
        <v>718</v>
      </c>
      <c r="D175" s="588" t="s">
        <v>105</v>
      </c>
      <c r="E175" s="588" t="s">
        <v>818</v>
      </c>
      <c r="F175" s="588">
        <v>3000</v>
      </c>
      <c r="G175" s="588">
        <v>2000</v>
      </c>
      <c r="H175" s="588">
        <v>5</v>
      </c>
      <c r="I175" s="663"/>
      <c r="J175" s="663">
        <v>40</v>
      </c>
      <c r="K175" s="663">
        <v>1500</v>
      </c>
      <c r="L175" s="663">
        <v>150</v>
      </c>
      <c r="M175" s="663">
        <v>4000</v>
      </c>
      <c r="N175" s="664">
        <v>14</v>
      </c>
      <c r="O175" s="663">
        <v>40</v>
      </c>
      <c r="P175" s="663">
        <v>1800</v>
      </c>
      <c r="Q175" s="663">
        <v>4000</v>
      </c>
      <c r="R175" s="663">
        <v>30</v>
      </c>
      <c r="S175" s="663"/>
      <c r="T175" s="663">
        <v>1500</v>
      </c>
      <c r="U175" s="666">
        <v>5000</v>
      </c>
      <c r="V175" s="663">
        <v>600</v>
      </c>
      <c r="W175" s="663"/>
      <c r="X175" s="663"/>
      <c r="Y175" s="663"/>
      <c r="Z175" s="663">
        <v>2500</v>
      </c>
      <c r="AA175" s="591">
        <v>1000</v>
      </c>
      <c r="AB175" s="663">
        <f t="shared" si="6"/>
        <v>27179</v>
      </c>
      <c r="AD175" s="665">
        <f>VLOOKUP(A175:A420,'[1]Xét thầu G3'!$B$4:$L$249,11,FALSE)</f>
        <v>9450</v>
      </c>
      <c r="AE175" s="573">
        <f t="shared" si="7"/>
        <v>256841550</v>
      </c>
      <c r="AF175" s="573">
        <f>VLOOKUP(A175:A420,'[1]Xét thầu G3'!$B$4:$K$249,10,FALSE)</f>
        <v>27179</v>
      </c>
      <c r="AG175" s="573">
        <f t="shared" si="8"/>
        <v>0</v>
      </c>
    </row>
    <row r="176" spans="1:33" ht="33" x14ac:dyDescent="0.2">
      <c r="A176" s="588">
        <v>211</v>
      </c>
      <c r="B176" s="609" t="s">
        <v>717</v>
      </c>
      <c r="C176" s="587" t="s">
        <v>718</v>
      </c>
      <c r="D176" s="588" t="s">
        <v>105</v>
      </c>
      <c r="E176" s="588" t="s">
        <v>817</v>
      </c>
      <c r="F176" s="588"/>
      <c r="G176" s="588"/>
      <c r="H176" s="588"/>
      <c r="I176" s="663"/>
      <c r="J176" s="663"/>
      <c r="K176" s="663"/>
      <c r="L176" s="663"/>
      <c r="M176" s="663"/>
      <c r="N176" s="664"/>
      <c r="O176" s="663"/>
      <c r="P176" s="663"/>
      <c r="Q176" s="663">
        <v>2000</v>
      </c>
      <c r="R176" s="663"/>
      <c r="S176" s="663"/>
      <c r="T176" s="663"/>
      <c r="U176" s="663"/>
      <c r="V176" s="663"/>
      <c r="W176" s="663"/>
      <c r="X176" s="663"/>
      <c r="Y176" s="663"/>
      <c r="Z176" s="663"/>
      <c r="AA176" s="663"/>
      <c r="AB176" s="663">
        <f t="shared" si="6"/>
        <v>2000</v>
      </c>
      <c r="AD176" s="665">
        <f>VLOOKUP(A176:A421,'[1]Xét thầu G3'!$B$4:$L$249,11,FALSE)</f>
        <v>7560</v>
      </c>
      <c r="AE176" s="573">
        <f t="shared" si="7"/>
        <v>15120000</v>
      </c>
      <c r="AF176" s="573">
        <f>VLOOKUP(A176:A421,'[1]Xét thầu G3'!$B$4:$K$249,10,FALSE)</f>
        <v>2000</v>
      </c>
      <c r="AG176" s="573">
        <f t="shared" si="8"/>
        <v>0</v>
      </c>
    </row>
    <row r="177" spans="1:87" ht="33" x14ac:dyDescent="0.2">
      <c r="A177" s="588">
        <v>212</v>
      </c>
      <c r="B177" s="609" t="s">
        <v>717</v>
      </c>
      <c r="C177" s="587" t="s">
        <v>718</v>
      </c>
      <c r="D177" s="588" t="s">
        <v>105</v>
      </c>
      <c r="E177" s="588" t="s">
        <v>1844</v>
      </c>
      <c r="F177" s="588"/>
      <c r="G177" s="588"/>
      <c r="H177" s="588"/>
      <c r="I177" s="663"/>
      <c r="J177" s="663"/>
      <c r="K177" s="663"/>
      <c r="L177" s="663"/>
      <c r="M177" s="663"/>
      <c r="N177" s="664"/>
      <c r="O177" s="663"/>
      <c r="P177" s="663"/>
      <c r="Q177" s="663">
        <v>2000</v>
      </c>
      <c r="R177" s="663"/>
      <c r="S177" s="663"/>
      <c r="T177" s="663"/>
      <c r="U177" s="663"/>
      <c r="V177" s="663"/>
      <c r="W177" s="663"/>
      <c r="X177" s="663"/>
      <c r="Y177" s="663"/>
      <c r="Z177" s="663"/>
      <c r="AA177" s="663"/>
      <c r="AB177" s="663">
        <f t="shared" si="6"/>
        <v>2000</v>
      </c>
      <c r="AD177" s="665">
        <f>VLOOKUP(A177:A422,'[1]Xét thầu G3'!$B$4:$L$249,11,FALSE)</f>
        <v>8400</v>
      </c>
      <c r="AE177" s="573">
        <f t="shared" si="7"/>
        <v>16800000</v>
      </c>
      <c r="AF177" s="573">
        <f>VLOOKUP(A177:A422,'[1]Xét thầu G3'!$B$4:$K$249,10,FALSE)</f>
        <v>2000</v>
      </c>
      <c r="AG177" s="573">
        <f t="shared" si="8"/>
        <v>0</v>
      </c>
    </row>
    <row r="178" spans="1:87" ht="66" x14ac:dyDescent="0.2">
      <c r="A178" s="588">
        <v>214</v>
      </c>
      <c r="B178" s="586" t="s">
        <v>323</v>
      </c>
      <c r="C178" s="587" t="s">
        <v>324</v>
      </c>
      <c r="D178" s="588" t="s">
        <v>115</v>
      </c>
      <c r="E178" s="588" t="s">
        <v>747</v>
      </c>
      <c r="F178" s="588">
        <v>30000</v>
      </c>
      <c r="G178" s="588">
        <v>5000</v>
      </c>
      <c r="H178" s="588"/>
      <c r="I178" s="663"/>
      <c r="J178" s="663"/>
      <c r="K178" s="663">
        <v>2000</v>
      </c>
      <c r="L178" s="663"/>
      <c r="M178" s="663">
        <v>30000</v>
      </c>
      <c r="N178" s="664"/>
      <c r="O178" s="663"/>
      <c r="P178" s="663">
        <v>10000</v>
      </c>
      <c r="Q178" s="663">
        <v>50000</v>
      </c>
      <c r="R178" s="663">
        <v>50</v>
      </c>
      <c r="S178" s="663"/>
      <c r="T178" s="663">
        <v>4000</v>
      </c>
      <c r="U178" s="663"/>
      <c r="V178" s="663">
        <v>1000</v>
      </c>
      <c r="W178" s="663"/>
      <c r="X178" s="663"/>
      <c r="Y178" s="663"/>
      <c r="Z178" s="663"/>
      <c r="AA178" s="591">
        <v>20000</v>
      </c>
      <c r="AB178" s="663">
        <f t="shared" si="6"/>
        <v>152050</v>
      </c>
      <c r="AD178" s="665">
        <f>VLOOKUP(A178:A423,'[1]Xét thầu G3'!$B$4:$L$249,11,FALSE)</f>
        <v>627</v>
      </c>
      <c r="AE178" s="573">
        <f t="shared" si="7"/>
        <v>95335350</v>
      </c>
      <c r="AF178" s="573">
        <f>VLOOKUP(A178:A423,'[1]Xét thầu G3'!$B$4:$K$249,10,FALSE)</f>
        <v>152050</v>
      </c>
      <c r="AG178" s="573">
        <f t="shared" si="8"/>
        <v>0</v>
      </c>
    </row>
    <row r="179" spans="1:87" ht="66" x14ac:dyDescent="0.2">
      <c r="A179" s="588">
        <v>215</v>
      </c>
      <c r="B179" s="586" t="s">
        <v>874</v>
      </c>
      <c r="C179" s="587" t="s">
        <v>17</v>
      </c>
      <c r="D179" s="588" t="s">
        <v>115</v>
      </c>
      <c r="E179" s="588" t="s">
        <v>747</v>
      </c>
      <c r="F179" s="588">
        <v>15000</v>
      </c>
      <c r="G179" s="588">
        <v>7000</v>
      </c>
      <c r="H179" s="588"/>
      <c r="I179" s="663"/>
      <c r="J179" s="663"/>
      <c r="K179" s="663">
        <v>10000</v>
      </c>
      <c r="L179" s="663"/>
      <c r="M179" s="663"/>
      <c r="N179" s="664"/>
      <c r="O179" s="663"/>
      <c r="P179" s="663">
        <v>10000</v>
      </c>
      <c r="Q179" s="663"/>
      <c r="R179" s="663"/>
      <c r="S179" s="663"/>
      <c r="T179" s="663">
        <v>3000</v>
      </c>
      <c r="U179" s="666">
        <v>5000</v>
      </c>
      <c r="V179" s="663">
        <v>600</v>
      </c>
      <c r="W179" s="663"/>
      <c r="X179" s="663"/>
      <c r="Y179" s="663"/>
      <c r="Z179" s="663">
        <v>20000</v>
      </c>
      <c r="AA179" s="591">
        <v>10000</v>
      </c>
      <c r="AB179" s="663">
        <f t="shared" si="6"/>
        <v>80600</v>
      </c>
      <c r="AD179" s="665">
        <f>VLOOKUP(A179:A424,'[1]Xét thầu G3'!$B$4:$L$249,11,FALSE)</f>
        <v>1380</v>
      </c>
      <c r="AE179" s="573">
        <f t="shared" si="7"/>
        <v>111228000</v>
      </c>
      <c r="AF179" s="573">
        <f>VLOOKUP(A179:A424,'[1]Xét thầu G3'!$B$4:$K$249,10,FALSE)</f>
        <v>80600</v>
      </c>
      <c r="AG179" s="573">
        <f t="shared" si="8"/>
        <v>0</v>
      </c>
    </row>
    <row r="180" spans="1:87" s="772" customFormat="1" ht="16.5" x14ac:dyDescent="0.2">
      <c r="A180" s="588">
        <v>216</v>
      </c>
      <c r="B180" s="609" t="s">
        <v>719</v>
      </c>
      <c r="C180" s="587" t="s">
        <v>6</v>
      </c>
      <c r="D180" s="588" t="s">
        <v>105</v>
      </c>
      <c r="E180" s="588" t="s">
        <v>7</v>
      </c>
      <c r="F180" s="588"/>
      <c r="G180" s="588"/>
      <c r="H180" s="588"/>
      <c r="I180" s="663"/>
      <c r="J180" s="663"/>
      <c r="K180" s="663"/>
      <c r="L180" s="663"/>
      <c r="M180" s="663"/>
      <c r="N180" s="664"/>
      <c r="O180" s="663"/>
      <c r="P180" s="663"/>
      <c r="Q180" s="663"/>
      <c r="R180" s="663"/>
      <c r="S180" s="663"/>
      <c r="T180" s="663"/>
      <c r="U180" s="663"/>
      <c r="V180" s="663">
        <v>150</v>
      </c>
      <c r="W180" s="663"/>
      <c r="X180" s="663"/>
      <c r="Y180" s="663"/>
      <c r="Z180" s="663">
        <v>1000</v>
      </c>
      <c r="AA180" s="663"/>
      <c r="AB180" s="663">
        <f t="shared" si="6"/>
        <v>1150</v>
      </c>
      <c r="AC180" s="574"/>
      <c r="AD180" s="665">
        <f>VLOOKUP(A180:A425,'[1]Xét thầu G3'!$B$4:$L$249,11,FALSE)</f>
        <v>2944</v>
      </c>
      <c r="AE180" s="573">
        <f t="shared" si="7"/>
        <v>3385600</v>
      </c>
      <c r="AF180" s="573">
        <f>VLOOKUP(A180:A425,'[1]Xét thầu G3'!$B$4:$K$249,10,FALSE)</f>
        <v>1150</v>
      </c>
      <c r="AG180" s="573">
        <f t="shared" si="8"/>
        <v>0</v>
      </c>
      <c r="AH180" s="574"/>
      <c r="AI180" s="574"/>
      <c r="AJ180" s="574"/>
      <c r="AK180" s="574"/>
      <c r="AL180" s="574"/>
      <c r="AM180" s="574"/>
      <c r="AN180" s="574"/>
      <c r="AO180" s="574"/>
      <c r="AP180" s="574"/>
      <c r="AQ180" s="574"/>
      <c r="AR180" s="574"/>
      <c r="AS180" s="574"/>
      <c r="AT180" s="574"/>
      <c r="AU180" s="574"/>
      <c r="AV180" s="574"/>
      <c r="AW180" s="574"/>
      <c r="AX180" s="574"/>
      <c r="AY180" s="574"/>
      <c r="AZ180" s="574"/>
      <c r="BA180" s="574"/>
      <c r="BB180" s="574"/>
      <c r="BC180" s="574"/>
      <c r="BD180" s="574"/>
      <c r="BE180" s="574"/>
      <c r="BF180" s="574"/>
      <c r="BG180" s="574"/>
      <c r="BH180" s="574"/>
      <c r="BI180" s="574"/>
      <c r="BJ180" s="574"/>
      <c r="BK180" s="574"/>
      <c r="BL180" s="574"/>
      <c r="BM180" s="574"/>
      <c r="BN180" s="574"/>
      <c r="BO180" s="574"/>
      <c r="BP180" s="574"/>
      <c r="BQ180" s="574"/>
      <c r="BR180" s="574"/>
      <c r="BS180" s="574"/>
      <c r="BT180" s="574"/>
      <c r="BU180" s="574"/>
      <c r="BV180" s="574"/>
      <c r="BW180" s="574"/>
      <c r="BX180" s="574"/>
      <c r="BY180" s="574"/>
      <c r="BZ180" s="574"/>
      <c r="CA180" s="574"/>
      <c r="CB180" s="574"/>
      <c r="CC180" s="574"/>
      <c r="CD180" s="574"/>
      <c r="CE180" s="574"/>
      <c r="CF180" s="574"/>
      <c r="CG180" s="574"/>
      <c r="CH180" s="574"/>
      <c r="CI180" s="574"/>
    </row>
    <row r="181" spans="1:87" ht="16.5" x14ac:dyDescent="0.2">
      <c r="A181" s="588">
        <v>217</v>
      </c>
      <c r="B181" s="685" t="s">
        <v>1699</v>
      </c>
      <c r="C181" s="669" t="s">
        <v>129</v>
      </c>
      <c r="D181" s="669" t="s">
        <v>333</v>
      </c>
      <c r="E181" s="588" t="s">
        <v>575</v>
      </c>
      <c r="F181" s="588"/>
      <c r="G181" s="588"/>
      <c r="H181" s="588"/>
      <c r="I181" s="663"/>
      <c r="J181" s="663"/>
      <c r="K181" s="663"/>
      <c r="L181" s="663"/>
      <c r="M181" s="663"/>
      <c r="N181" s="664"/>
      <c r="O181" s="663"/>
      <c r="P181" s="663">
        <v>40000</v>
      </c>
      <c r="Q181" s="663"/>
      <c r="R181" s="663"/>
      <c r="S181" s="663"/>
      <c r="T181" s="663"/>
      <c r="U181" s="663">
        <v>2000</v>
      </c>
      <c r="V181" s="663"/>
      <c r="W181" s="663"/>
      <c r="X181" s="663"/>
      <c r="Y181" s="663"/>
      <c r="Z181" s="663"/>
      <c r="AA181" s="663"/>
      <c r="AB181" s="663">
        <f t="shared" si="6"/>
        <v>42000</v>
      </c>
      <c r="AD181" s="665">
        <f>VLOOKUP(A181:A426,'[1]Xét thầu G3'!$B$4:$L$249,11,FALSE)</f>
        <v>2980</v>
      </c>
      <c r="AE181" s="573">
        <f t="shared" si="7"/>
        <v>125160000</v>
      </c>
      <c r="AF181" s="573">
        <f>VLOOKUP(A181:A426,'[1]Xét thầu G3'!$B$4:$K$249,10,FALSE)</f>
        <v>42000</v>
      </c>
      <c r="AG181" s="573">
        <f t="shared" si="8"/>
        <v>0</v>
      </c>
    </row>
    <row r="182" spans="1:87" ht="16.5" x14ac:dyDescent="0.2">
      <c r="A182" s="588">
        <v>219</v>
      </c>
      <c r="B182" s="609" t="s">
        <v>9</v>
      </c>
      <c r="C182" s="587" t="s">
        <v>106</v>
      </c>
      <c r="D182" s="588" t="s">
        <v>105</v>
      </c>
      <c r="E182" s="588" t="s">
        <v>10</v>
      </c>
      <c r="F182" s="588">
        <v>100</v>
      </c>
      <c r="G182" s="588"/>
      <c r="H182" s="588"/>
      <c r="I182" s="663"/>
      <c r="J182" s="663"/>
      <c r="K182" s="663"/>
      <c r="L182" s="663"/>
      <c r="M182" s="663"/>
      <c r="N182" s="664"/>
      <c r="O182" s="663"/>
      <c r="P182" s="663"/>
      <c r="Q182" s="663"/>
      <c r="R182" s="663"/>
      <c r="S182" s="663"/>
      <c r="T182" s="663"/>
      <c r="U182" s="663"/>
      <c r="V182" s="663"/>
      <c r="W182" s="663"/>
      <c r="X182" s="663"/>
      <c r="Y182" s="663"/>
      <c r="Z182" s="663"/>
      <c r="AA182" s="591">
        <v>600</v>
      </c>
      <c r="AB182" s="663">
        <f t="shared" si="6"/>
        <v>700</v>
      </c>
      <c r="AD182" s="665">
        <f>VLOOKUP(A182:A427,'[1]Xét thầu G3'!$B$4:$L$249,11,FALSE)</f>
        <v>8925</v>
      </c>
      <c r="AE182" s="573">
        <f t="shared" si="7"/>
        <v>6247500</v>
      </c>
      <c r="AF182" s="573">
        <f>VLOOKUP(A182:A427,'[1]Xét thầu G3'!$B$4:$K$249,10,FALSE)</f>
        <v>700</v>
      </c>
      <c r="AG182" s="573">
        <f t="shared" si="8"/>
        <v>0</v>
      </c>
    </row>
    <row r="183" spans="1:87" ht="33" x14ac:dyDescent="0.2">
      <c r="A183" s="588">
        <v>221</v>
      </c>
      <c r="B183" s="609" t="s">
        <v>11</v>
      </c>
      <c r="C183" s="587" t="s">
        <v>14</v>
      </c>
      <c r="D183" s="588" t="s">
        <v>110</v>
      </c>
      <c r="E183" s="588" t="s">
        <v>15</v>
      </c>
      <c r="F183" s="588"/>
      <c r="G183" s="588"/>
      <c r="H183" s="588"/>
      <c r="I183" s="663"/>
      <c r="J183" s="663"/>
      <c r="K183" s="663"/>
      <c r="L183" s="663"/>
      <c r="M183" s="663"/>
      <c r="N183" s="664"/>
      <c r="O183" s="663"/>
      <c r="P183" s="663">
        <v>5000</v>
      </c>
      <c r="Q183" s="663"/>
      <c r="R183" s="663"/>
      <c r="S183" s="663"/>
      <c r="T183" s="663"/>
      <c r="U183" s="663"/>
      <c r="V183" s="663"/>
      <c r="W183" s="663"/>
      <c r="X183" s="663"/>
      <c r="Y183" s="663"/>
      <c r="Z183" s="663"/>
      <c r="AA183" s="663"/>
      <c r="AB183" s="663">
        <f t="shared" si="6"/>
        <v>5000</v>
      </c>
      <c r="AD183" s="665">
        <f>VLOOKUP(A183:A428,'[1]Xét thầu G3'!$B$4:$L$249,11,FALSE)</f>
        <v>588</v>
      </c>
      <c r="AE183" s="573">
        <f t="shared" si="7"/>
        <v>2940000</v>
      </c>
      <c r="AF183" s="573">
        <f>VLOOKUP(A183:A428,'[1]Xét thầu G3'!$B$4:$K$249,10,FALSE)</f>
        <v>5000</v>
      </c>
      <c r="AG183" s="573">
        <f t="shared" si="8"/>
        <v>0</v>
      </c>
    </row>
    <row r="184" spans="1:87" ht="16.5" x14ac:dyDescent="0.2">
      <c r="A184" s="588">
        <v>222</v>
      </c>
      <c r="B184" s="609" t="s">
        <v>11</v>
      </c>
      <c r="C184" s="587" t="s">
        <v>397</v>
      </c>
      <c r="D184" s="588" t="s">
        <v>115</v>
      </c>
      <c r="E184" s="588" t="s">
        <v>13</v>
      </c>
      <c r="F184" s="588"/>
      <c r="G184" s="588">
        <v>500</v>
      </c>
      <c r="H184" s="588"/>
      <c r="I184" s="663"/>
      <c r="J184" s="663"/>
      <c r="K184" s="663">
        <v>2000</v>
      </c>
      <c r="L184" s="663"/>
      <c r="M184" s="663"/>
      <c r="N184" s="664"/>
      <c r="O184" s="663"/>
      <c r="P184" s="663"/>
      <c r="Q184" s="663">
        <v>500</v>
      </c>
      <c r="R184" s="663"/>
      <c r="S184" s="663"/>
      <c r="T184" s="663">
        <v>1000</v>
      </c>
      <c r="U184" s="663"/>
      <c r="V184" s="663"/>
      <c r="W184" s="663"/>
      <c r="X184" s="663"/>
      <c r="Y184" s="663"/>
      <c r="Z184" s="663">
        <v>1000</v>
      </c>
      <c r="AA184" s="591">
        <v>500</v>
      </c>
      <c r="AB184" s="663">
        <f t="shared" si="6"/>
        <v>5500</v>
      </c>
      <c r="AD184" s="665">
        <f>VLOOKUP(A184:A429,'[1]Xét thầu G3'!$B$4:$L$249,11,FALSE)</f>
        <v>938</v>
      </c>
      <c r="AE184" s="573">
        <f t="shared" si="7"/>
        <v>5159000</v>
      </c>
      <c r="AF184" s="573">
        <f>VLOOKUP(A184:A429,'[1]Xét thầu G3'!$B$4:$K$249,10,FALSE)</f>
        <v>5500</v>
      </c>
      <c r="AG184" s="573">
        <f t="shared" si="8"/>
        <v>0</v>
      </c>
    </row>
    <row r="185" spans="1:87" ht="16.5" x14ac:dyDescent="0.2">
      <c r="A185" s="588">
        <v>223</v>
      </c>
      <c r="B185" s="609" t="s">
        <v>11</v>
      </c>
      <c r="C185" s="587" t="s">
        <v>12</v>
      </c>
      <c r="D185" s="588" t="s">
        <v>110</v>
      </c>
      <c r="E185" s="588" t="s">
        <v>575</v>
      </c>
      <c r="F185" s="588"/>
      <c r="G185" s="588"/>
      <c r="H185" s="588"/>
      <c r="I185" s="663"/>
      <c r="J185" s="663"/>
      <c r="K185" s="663"/>
      <c r="L185" s="663"/>
      <c r="M185" s="663"/>
      <c r="N185" s="664"/>
      <c r="O185" s="663"/>
      <c r="P185" s="663"/>
      <c r="Q185" s="663"/>
      <c r="R185" s="663"/>
      <c r="S185" s="663"/>
      <c r="T185" s="663"/>
      <c r="U185" s="663"/>
      <c r="V185" s="663"/>
      <c r="W185" s="663"/>
      <c r="X185" s="663"/>
      <c r="Y185" s="663"/>
      <c r="Z185" s="663">
        <v>3000</v>
      </c>
      <c r="AA185" s="663"/>
      <c r="AB185" s="663">
        <f t="shared" si="6"/>
        <v>3000</v>
      </c>
      <c r="AD185" s="665">
        <f>VLOOKUP(A185:A430,'[1]Xét thầu G3'!$B$4:$L$249,11,FALSE)</f>
        <v>840</v>
      </c>
      <c r="AE185" s="573">
        <f t="shared" si="7"/>
        <v>2520000</v>
      </c>
      <c r="AF185" s="573">
        <f>VLOOKUP(A185:A430,'[1]Xét thầu G3'!$B$4:$K$249,10,FALSE)</f>
        <v>3000</v>
      </c>
      <c r="AG185" s="573">
        <f t="shared" si="8"/>
        <v>0</v>
      </c>
    </row>
    <row r="186" spans="1:87" ht="16.5" x14ac:dyDescent="0.2">
      <c r="A186" s="588">
        <v>224</v>
      </c>
      <c r="B186" s="609" t="s">
        <v>535</v>
      </c>
      <c r="C186" s="587" t="s">
        <v>142</v>
      </c>
      <c r="D186" s="588" t="s">
        <v>123</v>
      </c>
      <c r="E186" s="588" t="s">
        <v>578</v>
      </c>
      <c r="F186" s="588"/>
      <c r="G186" s="588"/>
      <c r="H186" s="588"/>
      <c r="I186" s="663"/>
      <c r="J186" s="663"/>
      <c r="K186" s="663">
        <v>300</v>
      </c>
      <c r="L186" s="663"/>
      <c r="M186" s="663"/>
      <c r="N186" s="664"/>
      <c r="O186" s="663"/>
      <c r="P186" s="663"/>
      <c r="Q186" s="663">
        <v>200</v>
      </c>
      <c r="R186" s="663"/>
      <c r="S186" s="663"/>
      <c r="T186" s="663"/>
      <c r="U186" s="663"/>
      <c r="V186" s="663"/>
      <c r="W186" s="663"/>
      <c r="X186" s="663"/>
      <c r="Y186" s="663"/>
      <c r="Z186" s="663"/>
      <c r="AA186" s="663"/>
      <c r="AB186" s="663">
        <f t="shared" si="6"/>
        <v>500</v>
      </c>
      <c r="AD186" s="665">
        <f>VLOOKUP(A186:A431,'[1]Xét thầu G3'!$B$4:$L$249,11,FALSE)</f>
        <v>2394</v>
      </c>
      <c r="AE186" s="573">
        <f t="shared" si="7"/>
        <v>1197000</v>
      </c>
      <c r="AF186" s="573">
        <f>VLOOKUP(A186:A431,'[1]Xét thầu G3'!$B$4:$K$249,10,FALSE)</f>
        <v>500</v>
      </c>
      <c r="AG186" s="573">
        <f t="shared" si="8"/>
        <v>0</v>
      </c>
    </row>
    <row r="187" spans="1:87" ht="16.5" x14ac:dyDescent="0.2">
      <c r="A187" s="588">
        <v>225</v>
      </c>
      <c r="B187" s="609" t="s">
        <v>535</v>
      </c>
      <c r="C187" s="587" t="s">
        <v>125</v>
      </c>
      <c r="D187" s="588" t="s">
        <v>110</v>
      </c>
      <c r="E187" s="588" t="s">
        <v>575</v>
      </c>
      <c r="F187" s="588">
        <v>10000</v>
      </c>
      <c r="G187" s="588">
        <v>50000</v>
      </c>
      <c r="H187" s="588"/>
      <c r="I187" s="663"/>
      <c r="J187" s="663"/>
      <c r="K187" s="663"/>
      <c r="L187" s="663"/>
      <c r="M187" s="663">
        <v>60000</v>
      </c>
      <c r="N187" s="664"/>
      <c r="O187" s="663"/>
      <c r="P187" s="663"/>
      <c r="Q187" s="663">
        <v>30000</v>
      </c>
      <c r="R187" s="663"/>
      <c r="S187" s="663">
        <v>150000</v>
      </c>
      <c r="T187" s="663">
        <v>10000</v>
      </c>
      <c r="U187" s="663"/>
      <c r="V187" s="663"/>
      <c r="W187" s="663">
        <v>200</v>
      </c>
      <c r="X187" s="663">
        <v>3000</v>
      </c>
      <c r="Y187" s="663"/>
      <c r="Z187" s="663">
        <v>40000</v>
      </c>
      <c r="AA187" s="663"/>
      <c r="AB187" s="663">
        <f t="shared" si="6"/>
        <v>353200</v>
      </c>
      <c r="AD187" s="665">
        <f>VLOOKUP(A187:A432,'[1]Xét thầu G3'!$B$4:$L$249,11,FALSE)</f>
        <v>279</v>
      </c>
      <c r="AE187" s="573">
        <f t="shared" si="7"/>
        <v>98542800</v>
      </c>
      <c r="AF187" s="573">
        <f>VLOOKUP(A187:A432,'[1]Xét thầu G3'!$B$4:$K$249,10,FALSE)</f>
        <v>353200</v>
      </c>
      <c r="AG187" s="573">
        <f t="shared" si="8"/>
        <v>0</v>
      </c>
    </row>
    <row r="188" spans="1:87" ht="16.5" x14ac:dyDescent="0.2">
      <c r="A188" s="588">
        <v>226</v>
      </c>
      <c r="B188" s="609" t="s">
        <v>650</v>
      </c>
      <c r="C188" s="587" t="s">
        <v>119</v>
      </c>
      <c r="D188" s="588" t="s">
        <v>110</v>
      </c>
      <c r="E188" s="588" t="s">
        <v>575</v>
      </c>
      <c r="F188" s="588"/>
      <c r="G188" s="588"/>
      <c r="H188" s="588"/>
      <c r="I188" s="663"/>
      <c r="J188" s="663"/>
      <c r="K188" s="663"/>
      <c r="L188" s="663"/>
      <c r="M188" s="663"/>
      <c r="N188" s="664"/>
      <c r="O188" s="663"/>
      <c r="P188" s="663"/>
      <c r="Q188" s="663"/>
      <c r="R188" s="663"/>
      <c r="S188" s="663"/>
      <c r="T188" s="663"/>
      <c r="U188" s="663"/>
      <c r="V188" s="663"/>
      <c r="W188" s="663">
        <v>1000000</v>
      </c>
      <c r="X188" s="663"/>
      <c r="Y188" s="663"/>
      <c r="Z188" s="663"/>
      <c r="AA188" s="663"/>
      <c r="AB188" s="663">
        <f t="shared" si="6"/>
        <v>1000000</v>
      </c>
      <c r="AD188" s="665">
        <f>VLOOKUP(A188:A433,'[1]Xét thầu G3'!$B$4:$L$249,11,FALSE)</f>
        <v>385</v>
      </c>
      <c r="AE188" s="573">
        <f t="shared" si="7"/>
        <v>385000000</v>
      </c>
      <c r="AF188" s="573">
        <f>VLOOKUP(A188:A433,'[1]Xét thầu G3'!$B$4:$K$249,10,FALSE)</f>
        <v>1000000</v>
      </c>
      <c r="AG188" s="573">
        <f t="shared" si="8"/>
        <v>0</v>
      </c>
    </row>
    <row r="189" spans="1:87" ht="33" x14ac:dyDescent="0.2">
      <c r="A189" s="588">
        <v>227</v>
      </c>
      <c r="B189" s="586" t="s">
        <v>1726</v>
      </c>
      <c r="C189" s="585" t="s">
        <v>1474</v>
      </c>
      <c r="D189" s="585" t="s">
        <v>123</v>
      </c>
      <c r="E189" s="585" t="s">
        <v>1845</v>
      </c>
      <c r="F189" s="588"/>
      <c r="G189" s="588">
        <v>50</v>
      </c>
      <c r="H189" s="585"/>
      <c r="I189" s="663"/>
      <c r="J189" s="663"/>
      <c r="K189" s="663"/>
      <c r="L189" s="663"/>
      <c r="M189" s="663"/>
      <c r="N189" s="664"/>
      <c r="O189" s="663"/>
      <c r="P189" s="663"/>
      <c r="Q189" s="663"/>
      <c r="R189" s="663"/>
      <c r="S189" s="592">
        <v>150</v>
      </c>
      <c r="T189" s="663"/>
      <c r="U189" s="663"/>
      <c r="V189" s="663"/>
      <c r="W189" s="663"/>
      <c r="X189" s="663"/>
      <c r="Y189" s="663"/>
      <c r="Z189" s="663"/>
      <c r="AA189" s="663"/>
      <c r="AB189" s="663">
        <f t="shared" si="6"/>
        <v>200</v>
      </c>
      <c r="AD189" s="665">
        <f>VLOOKUP(A189:A434,'[1]Xét thầu G3'!$B$4:$L$249,11,FALSE)</f>
        <v>88000</v>
      </c>
      <c r="AE189" s="573">
        <f t="shared" si="7"/>
        <v>17600000</v>
      </c>
      <c r="AF189" s="573">
        <f>VLOOKUP(A189:A434,'[1]Xét thầu G3'!$B$4:$K$249,10,FALSE)</f>
        <v>200</v>
      </c>
      <c r="AG189" s="573">
        <f t="shared" si="8"/>
        <v>0</v>
      </c>
    </row>
    <row r="190" spans="1:87" s="772" customFormat="1" ht="16.5" x14ac:dyDescent="0.2">
      <c r="A190" s="588">
        <v>228</v>
      </c>
      <c r="B190" s="609" t="s">
        <v>536</v>
      </c>
      <c r="C190" s="587" t="s">
        <v>16</v>
      </c>
      <c r="D190" s="588" t="s">
        <v>123</v>
      </c>
      <c r="E190" s="588" t="s">
        <v>582</v>
      </c>
      <c r="F190" s="588"/>
      <c r="G190" s="588"/>
      <c r="H190" s="588"/>
      <c r="I190" s="663"/>
      <c r="J190" s="663"/>
      <c r="K190" s="663"/>
      <c r="L190" s="663"/>
      <c r="M190" s="663"/>
      <c r="N190" s="664"/>
      <c r="O190" s="663"/>
      <c r="P190" s="663"/>
      <c r="Q190" s="663">
        <v>500</v>
      </c>
      <c r="R190" s="663"/>
      <c r="S190" s="663"/>
      <c r="T190" s="663"/>
      <c r="U190" s="663"/>
      <c r="V190" s="663">
        <v>200</v>
      </c>
      <c r="W190" s="663"/>
      <c r="X190" s="663"/>
      <c r="Y190" s="663"/>
      <c r="Z190" s="663">
        <v>800</v>
      </c>
      <c r="AA190" s="663"/>
      <c r="AB190" s="663">
        <f t="shared" si="6"/>
        <v>1500</v>
      </c>
      <c r="AC190" s="574"/>
      <c r="AD190" s="665">
        <f>VLOOKUP(A190:A435,'[1]Xét thầu G3'!$B$4:$L$249,11,FALSE)</f>
        <v>8150</v>
      </c>
      <c r="AE190" s="573">
        <f t="shared" si="7"/>
        <v>12225000</v>
      </c>
      <c r="AF190" s="573">
        <f>VLOOKUP(A190:A435,'[1]Xét thầu G3'!$B$4:$K$249,10,FALSE)</f>
        <v>1500</v>
      </c>
      <c r="AG190" s="573">
        <f t="shared" si="8"/>
        <v>0</v>
      </c>
      <c r="AH190" s="574"/>
      <c r="AI190" s="574"/>
      <c r="AJ190" s="574"/>
      <c r="AK190" s="574"/>
      <c r="AL190" s="574"/>
      <c r="AM190" s="574"/>
      <c r="AN190" s="574"/>
      <c r="AO190" s="574"/>
      <c r="AP190" s="574"/>
      <c r="AQ190" s="574"/>
      <c r="AR190" s="574"/>
      <c r="AS190" s="574"/>
      <c r="AT190" s="574"/>
      <c r="AU190" s="574"/>
      <c r="AV190" s="574"/>
      <c r="AW190" s="574"/>
      <c r="AX190" s="574"/>
      <c r="AY190" s="574"/>
      <c r="AZ190" s="574"/>
      <c r="BA190" s="574"/>
      <c r="BB190" s="574"/>
      <c r="BC190" s="574"/>
      <c r="BD190" s="574"/>
      <c r="BE190" s="574"/>
      <c r="BF190" s="574"/>
      <c r="BG190" s="574"/>
      <c r="BH190" s="574"/>
      <c r="BI190" s="574"/>
      <c r="BJ190" s="574"/>
      <c r="BK190" s="574"/>
      <c r="BL190" s="574"/>
      <c r="BM190" s="574"/>
      <c r="BN190" s="574"/>
      <c r="BO190" s="574"/>
      <c r="BP190" s="574"/>
      <c r="BQ190" s="574"/>
      <c r="BR190" s="574"/>
      <c r="BS190" s="574"/>
      <c r="BT190" s="574"/>
      <c r="BU190" s="574"/>
      <c r="BV190" s="574"/>
      <c r="BW190" s="574"/>
      <c r="BX190" s="574"/>
      <c r="BY190" s="574"/>
      <c r="BZ190" s="574"/>
      <c r="CA190" s="574"/>
      <c r="CB190" s="574"/>
      <c r="CC190" s="574"/>
      <c r="CD190" s="574"/>
      <c r="CE190" s="574"/>
      <c r="CF190" s="574"/>
      <c r="CG190" s="574"/>
      <c r="CH190" s="574"/>
      <c r="CI190" s="574"/>
    </row>
    <row r="191" spans="1:87" ht="16.5" x14ac:dyDescent="0.2">
      <c r="A191" s="588">
        <v>229</v>
      </c>
      <c r="B191" s="609" t="s">
        <v>889</v>
      </c>
      <c r="C191" s="587" t="s">
        <v>158</v>
      </c>
      <c r="D191" s="588" t="s">
        <v>110</v>
      </c>
      <c r="E191" s="588" t="s">
        <v>575</v>
      </c>
      <c r="F191" s="588"/>
      <c r="G191" s="588"/>
      <c r="H191" s="588"/>
      <c r="I191" s="663">
        <v>3000</v>
      </c>
      <c r="J191" s="663"/>
      <c r="K191" s="663"/>
      <c r="L191" s="663">
        <v>14000</v>
      </c>
      <c r="M191" s="663"/>
      <c r="N191" s="664"/>
      <c r="O191" s="663"/>
      <c r="P191" s="663"/>
      <c r="Q191" s="663"/>
      <c r="R191" s="663"/>
      <c r="S191" s="663"/>
      <c r="T191" s="663"/>
      <c r="U191" s="663"/>
      <c r="V191" s="663"/>
      <c r="W191" s="663"/>
      <c r="X191" s="663"/>
      <c r="Y191" s="663"/>
      <c r="Z191" s="663"/>
      <c r="AA191" s="663"/>
      <c r="AB191" s="663">
        <f t="shared" si="6"/>
        <v>17000</v>
      </c>
      <c r="AD191" s="665">
        <f>VLOOKUP(A191:A436,'[1]Xét thầu G3'!$B$4:$L$249,11,FALSE)</f>
        <v>405</v>
      </c>
      <c r="AE191" s="573">
        <f t="shared" si="7"/>
        <v>6885000</v>
      </c>
      <c r="AF191" s="573">
        <f>VLOOKUP(A191:A436,'[1]Xét thầu G3'!$B$4:$K$249,10,FALSE)</f>
        <v>17000</v>
      </c>
      <c r="AG191" s="573">
        <f t="shared" si="8"/>
        <v>0</v>
      </c>
    </row>
    <row r="192" spans="1:87" ht="16.5" x14ac:dyDescent="0.2">
      <c r="A192" s="588">
        <v>230</v>
      </c>
      <c r="B192" s="586" t="s">
        <v>538</v>
      </c>
      <c r="C192" s="587" t="s">
        <v>158</v>
      </c>
      <c r="D192" s="585" t="s">
        <v>108</v>
      </c>
      <c r="E192" s="588" t="s">
        <v>572</v>
      </c>
      <c r="F192" s="588">
        <v>200</v>
      </c>
      <c r="G192" s="588"/>
      <c r="H192" s="588"/>
      <c r="I192" s="663"/>
      <c r="J192" s="663"/>
      <c r="K192" s="663"/>
      <c r="L192" s="663"/>
      <c r="M192" s="663"/>
      <c r="N192" s="664"/>
      <c r="O192" s="663"/>
      <c r="P192" s="663">
        <v>100</v>
      </c>
      <c r="Q192" s="663">
        <v>700</v>
      </c>
      <c r="R192" s="663"/>
      <c r="S192" s="663"/>
      <c r="T192" s="663"/>
      <c r="U192" s="663"/>
      <c r="V192" s="663"/>
      <c r="W192" s="663"/>
      <c r="X192" s="663"/>
      <c r="Y192" s="663"/>
      <c r="Z192" s="663">
        <v>100</v>
      </c>
      <c r="AA192" s="591">
        <v>50</v>
      </c>
      <c r="AB192" s="663">
        <f t="shared" si="6"/>
        <v>1150</v>
      </c>
      <c r="AD192" s="665">
        <f>VLOOKUP(A192:A437,'[1]Xét thầu G3'!$B$4:$L$249,11,FALSE)</f>
        <v>3465</v>
      </c>
      <c r="AE192" s="573">
        <f t="shared" si="7"/>
        <v>3984750</v>
      </c>
      <c r="AF192" s="573">
        <f>VLOOKUP(A192:A437,'[1]Xét thầu G3'!$B$4:$K$249,10,FALSE)</f>
        <v>1150</v>
      </c>
      <c r="AG192" s="573">
        <f t="shared" si="8"/>
        <v>0</v>
      </c>
    </row>
    <row r="193" spans="1:87" ht="16.5" x14ac:dyDescent="0.2">
      <c r="A193" s="588">
        <v>232</v>
      </c>
      <c r="B193" s="586" t="s">
        <v>557</v>
      </c>
      <c r="C193" s="587" t="s">
        <v>163</v>
      </c>
      <c r="D193" s="585" t="s">
        <v>110</v>
      </c>
      <c r="E193" s="585" t="s">
        <v>591</v>
      </c>
      <c r="F193" s="588"/>
      <c r="G193" s="588"/>
      <c r="H193" s="585"/>
      <c r="I193" s="663"/>
      <c r="J193" s="663"/>
      <c r="K193" s="663"/>
      <c r="L193" s="663"/>
      <c r="M193" s="663"/>
      <c r="N193" s="664"/>
      <c r="O193" s="663"/>
      <c r="P193" s="663"/>
      <c r="Q193" s="663"/>
      <c r="R193" s="663"/>
      <c r="S193" s="663"/>
      <c r="T193" s="663"/>
      <c r="U193" s="663"/>
      <c r="V193" s="663"/>
      <c r="W193" s="663">
        <v>19000</v>
      </c>
      <c r="X193" s="663"/>
      <c r="Y193" s="663"/>
      <c r="Z193" s="663"/>
      <c r="AA193" s="663"/>
      <c r="AB193" s="663">
        <f t="shared" si="6"/>
        <v>19000</v>
      </c>
      <c r="AD193" s="665">
        <f>VLOOKUP(A193:A438,'[1]Xét thầu G3'!$B$4:$L$249,11,FALSE)</f>
        <v>2200</v>
      </c>
      <c r="AE193" s="573">
        <f t="shared" si="7"/>
        <v>41800000</v>
      </c>
      <c r="AF193" s="573">
        <f>VLOOKUP(A193:A438,'[1]Xét thầu G3'!$B$4:$K$249,10,FALSE)</f>
        <v>19000</v>
      </c>
      <c r="AG193" s="573">
        <f t="shared" si="8"/>
        <v>0</v>
      </c>
    </row>
    <row r="194" spans="1:87" s="772" customFormat="1" ht="14.25" customHeight="1" x14ac:dyDescent="0.2">
      <c r="A194" s="588">
        <v>233</v>
      </c>
      <c r="B194" s="609" t="s">
        <v>540</v>
      </c>
      <c r="C194" s="587" t="s">
        <v>738</v>
      </c>
      <c r="D194" s="588" t="s">
        <v>110</v>
      </c>
      <c r="E194" s="588" t="s">
        <v>575</v>
      </c>
      <c r="F194" s="588"/>
      <c r="G194" s="588">
        <v>250000</v>
      </c>
      <c r="H194" s="588"/>
      <c r="I194" s="663"/>
      <c r="J194" s="663">
        <v>2000</v>
      </c>
      <c r="K194" s="663"/>
      <c r="L194" s="663"/>
      <c r="M194" s="663"/>
      <c r="N194" s="664"/>
      <c r="O194" s="663"/>
      <c r="P194" s="663">
        <v>260000</v>
      </c>
      <c r="Q194" s="663">
        <v>150000</v>
      </c>
      <c r="R194" s="663">
        <v>500</v>
      </c>
      <c r="S194" s="663"/>
      <c r="T194" s="663"/>
      <c r="U194" s="663"/>
      <c r="V194" s="663"/>
      <c r="W194" s="663">
        <v>700000</v>
      </c>
      <c r="X194" s="663"/>
      <c r="Y194" s="663"/>
      <c r="Z194" s="663"/>
      <c r="AA194" s="663"/>
      <c r="AB194" s="663">
        <f t="shared" si="6"/>
        <v>1362500</v>
      </c>
      <c r="AC194" s="574"/>
      <c r="AD194" s="665">
        <f>VLOOKUP(A194:A439,'[1]Xét thầu G3'!$B$4:$L$249,11,FALSE)</f>
        <v>189</v>
      </c>
      <c r="AE194" s="573">
        <f t="shared" si="7"/>
        <v>257512500</v>
      </c>
      <c r="AF194" s="573">
        <f>VLOOKUP(A194:A439,'[1]Xét thầu G3'!$B$4:$K$249,10,FALSE)</f>
        <v>1362500</v>
      </c>
      <c r="AG194" s="573">
        <f t="shared" si="8"/>
        <v>0</v>
      </c>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74"/>
      <c r="BE194" s="574"/>
      <c r="BF194" s="574"/>
      <c r="BG194" s="574"/>
      <c r="BH194" s="574"/>
      <c r="BI194" s="574"/>
      <c r="BJ194" s="574"/>
      <c r="BK194" s="574"/>
      <c r="BL194" s="574"/>
      <c r="BM194" s="574"/>
      <c r="BN194" s="574"/>
      <c r="BO194" s="574"/>
      <c r="BP194" s="574"/>
      <c r="BQ194" s="574"/>
      <c r="BR194" s="574"/>
      <c r="BS194" s="574"/>
      <c r="BT194" s="574"/>
      <c r="BU194" s="574"/>
      <c r="BV194" s="574"/>
      <c r="BW194" s="574"/>
      <c r="BX194" s="574"/>
      <c r="BY194" s="574"/>
      <c r="BZ194" s="574"/>
      <c r="CA194" s="574"/>
      <c r="CB194" s="574"/>
      <c r="CC194" s="574"/>
      <c r="CD194" s="574"/>
      <c r="CE194" s="574"/>
      <c r="CF194" s="574"/>
      <c r="CG194" s="574"/>
      <c r="CH194" s="574"/>
      <c r="CI194" s="574"/>
    </row>
    <row r="195" spans="1:87" ht="16.5" x14ac:dyDescent="0.2">
      <c r="A195" s="588">
        <v>234</v>
      </c>
      <c r="B195" s="609" t="s">
        <v>20</v>
      </c>
      <c r="C195" s="587" t="s">
        <v>951</v>
      </c>
      <c r="D195" s="588" t="s">
        <v>112</v>
      </c>
      <c r="E195" s="588" t="s">
        <v>575</v>
      </c>
      <c r="F195" s="588"/>
      <c r="G195" s="588"/>
      <c r="H195" s="588"/>
      <c r="I195" s="663"/>
      <c r="J195" s="663"/>
      <c r="K195" s="663"/>
      <c r="L195" s="663"/>
      <c r="M195" s="663"/>
      <c r="N195" s="664"/>
      <c r="O195" s="663"/>
      <c r="P195" s="663"/>
      <c r="Q195" s="663"/>
      <c r="R195" s="663"/>
      <c r="S195" s="663"/>
      <c r="T195" s="663"/>
      <c r="U195" s="663"/>
      <c r="V195" s="663"/>
      <c r="W195" s="663"/>
      <c r="X195" s="663">
        <v>30000</v>
      </c>
      <c r="Y195" s="663">
        <v>30000</v>
      </c>
      <c r="Z195" s="663"/>
      <c r="AA195" s="663"/>
      <c r="AB195" s="663">
        <f t="shared" ref="AB195:AB248" si="9">SUM(F195:AA195)</f>
        <v>60000</v>
      </c>
      <c r="AD195" s="665">
        <f>VLOOKUP(A195:A440,'[1]Xét thầu G3'!$B$4:$L$249,11,FALSE)</f>
        <v>800</v>
      </c>
      <c r="AE195" s="573">
        <f t="shared" si="7"/>
        <v>48000000</v>
      </c>
      <c r="AF195" s="573">
        <f>VLOOKUP(A195:A440,'[1]Xét thầu G3'!$B$4:$K$249,10,FALSE)</f>
        <v>60000</v>
      </c>
      <c r="AG195" s="573">
        <f t="shared" si="8"/>
        <v>0</v>
      </c>
    </row>
    <row r="196" spans="1:87" ht="33" x14ac:dyDescent="0.2">
      <c r="A196" s="588">
        <v>235</v>
      </c>
      <c r="B196" s="609" t="s">
        <v>21</v>
      </c>
      <c r="C196" s="587" t="s">
        <v>133</v>
      </c>
      <c r="D196" s="588" t="s">
        <v>123</v>
      </c>
      <c r="E196" s="588" t="s">
        <v>320</v>
      </c>
      <c r="F196" s="588">
        <v>800</v>
      </c>
      <c r="G196" s="588">
        <v>1000</v>
      </c>
      <c r="H196" s="588"/>
      <c r="I196" s="663"/>
      <c r="J196" s="663"/>
      <c r="K196" s="663">
        <v>700</v>
      </c>
      <c r="L196" s="663"/>
      <c r="M196" s="663">
        <v>1400</v>
      </c>
      <c r="N196" s="664"/>
      <c r="O196" s="663"/>
      <c r="P196" s="663">
        <v>200</v>
      </c>
      <c r="Q196" s="663"/>
      <c r="R196" s="663">
        <v>50</v>
      </c>
      <c r="S196" s="663"/>
      <c r="T196" s="663"/>
      <c r="U196" s="663"/>
      <c r="V196" s="663">
        <v>100</v>
      </c>
      <c r="W196" s="663"/>
      <c r="X196" s="663"/>
      <c r="Y196" s="663"/>
      <c r="Z196" s="663">
        <v>500</v>
      </c>
      <c r="AA196" s="663"/>
      <c r="AB196" s="663">
        <f t="shared" si="9"/>
        <v>4750</v>
      </c>
      <c r="AD196" s="665">
        <f>VLOOKUP(A196:A441,'[1]Xét thầu G3'!$B$4:$L$249,11,FALSE)</f>
        <v>11345</v>
      </c>
      <c r="AE196" s="573">
        <f t="shared" ref="AE196:AE248" si="10">AD196*AB196</f>
        <v>53888750</v>
      </c>
      <c r="AF196" s="573">
        <f>VLOOKUP(A196:A441,'[1]Xét thầu G3'!$B$4:$K$249,10,FALSE)</f>
        <v>4750</v>
      </c>
      <c r="AG196" s="573">
        <f t="shared" ref="AG196:AG248" si="11">AB196-AF196</f>
        <v>0</v>
      </c>
    </row>
    <row r="197" spans="1:87" ht="33" x14ac:dyDescent="0.2">
      <c r="A197" s="588">
        <v>236</v>
      </c>
      <c r="B197" s="609" t="s">
        <v>21</v>
      </c>
      <c r="C197" s="587" t="s">
        <v>133</v>
      </c>
      <c r="D197" s="588" t="s">
        <v>123</v>
      </c>
      <c r="E197" s="588" t="s">
        <v>321</v>
      </c>
      <c r="F197" s="588"/>
      <c r="G197" s="588">
        <v>20</v>
      </c>
      <c r="H197" s="588"/>
      <c r="I197" s="663"/>
      <c r="J197" s="663"/>
      <c r="K197" s="663"/>
      <c r="L197" s="663"/>
      <c r="M197" s="663"/>
      <c r="N197" s="664"/>
      <c r="O197" s="663"/>
      <c r="P197" s="663"/>
      <c r="Q197" s="663"/>
      <c r="R197" s="663"/>
      <c r="S197" s="663">
        <v>150</v>
      </c>
      <c r="T197" s="663"/>
      <c r="U197" s="666">
        <v>150</v>
      </c>
      <c r="V197" s="663"/>
      <c r="W197" s="663"/>
      <c r="X197" s="663"/>
      <c r="Y197" s="663"/>
      <c r="Z197" s="663"/>
      <c r="AA197" s="591">
        <v>500</v>
      </c>
      <c r="AB197" s="663">
        <f t="shared" si="9"/>
        <v>820</v>
      </c>
      <c r="AD197" s="665">
        <f>VLOOKUP(A197:A442,'[1]Xét thầu G3'!$B$4:$L$249,11,FALSE)</f>
        <v>36800</v>
      </c>
      <c r="AE197" s="573">
        <f t="shared" si="10"/>
        <v>30176000</v>
      </c>
      <c r="AF197" s="573">
        <f>VLOOKUP(A197:A442,'[1]Xét thầu G3'!$B$4:$K$249,10,FALSE)</f>
        <v>820</v>
      </c>
      <c r="AG197" s="573">
        <f t="shared" si="11"/>
        <v>0</v>
      </c>
    </row>
    <row r="198" spans="1:87" ht="33" x14ac:dyDescent="0.2">
      <c r="A198" s="588">
        <v>237</v>
      </c>
      <c r="B198" s="609" t="s">
        <v>21</v>
      </c>
      <c r="C198" s="587" t="s">
        <v>134</v>
      </c>
      <c r="D198" s="588" t="s">
        <v>123</v>
      </c>
      <c r="E198" s="588" t="s">
        <v>1472</v>
      </c>
      <c r="F198" s="588"/>
      <c r="G198" s="588">
        <v>100</v>
      </c>
      <c r="H198" s="588">
        <v>20</v>
      </c>
      <c r="I198" s="663"/>
      <c r="J198" s="663"/>
      <c r="K198" s="663"/>
      <c r="L198" s="663"/>
      <c r="M198" s="663"/>
      <c r="N198" s="664"/>
      <c r="O198" s="663"/>
      <c r="P198" s="663"/>
      <c r="Q198" s="663"/>
      <c r="R198" s="663"/>
      <c r="S198" s="663">
        <v>2500</v>
      </c>
      <c r="T198" s="663"/>
      <c r="U198" s="663"/>
      <c r="V198" s="663"/>
      <c r="W198" s="663"/>
      <c r="X198" s="663"/>
      <c r="Y198" s="663"/>
      <c r="Z198" s="663"/>
      <c r="AA198" s="663"/>
      <c r="AB198" s="663">
        <f t="shared" si="9"/>
        <v>2620</v>
      </c>
      <c r="AD198" s="665">
        <f>VLOOKUP(A198:A443,'[1]Xét thầu G3'!$B$4:$L$249,11,FALSE)</f>
        <v>6378</v>
      </c>
      <c r="AE198" s="573">
        <f t="shared" si="10"/>
        <v>16710360</v>
      </c>
      <c r="AF198" s="573">
        <f>VLOOKUP(A198:A443,'[1]Xét thầu G3'!$B$4:$K$249,10,FALSE)</f>
        <v>2620</v>
      </c>
      <c r="AG198" s="573">
        <f t="shared" si="11"/>
        <v>0</v>
      </c>
    </row>
    <row r="199" spans="1:87" s="772" customFormat="1" ht="16.5" x14ac:dyDescent="0.2">
      <c r="A199" s="588">
        <v>238</v>
      </c>
      <c r="B199" s="609" t="s">
        <v>466</v>
      </c>
      <c r="C199" s="587" t="s">
        <v>163</v>
      </c>
      <c r="D199" s="588" t="s">
        <v>110</v>
      </c>
      <c r="E199" s="588" t="s">
        <v>286</v>
      </c>
      <c r="F199" s="588"/>
      <c r="G199" s="588"/>
      <c r="H199" s="588"/>
      <c r="I199" s="663"/>
      <c r="J199" s="663"/>
      <c r="K199" s="663">
        <v>20000</v>
      </c>
      <c r="L199" s="663"/>
      <c r="M199" s="663"/>
      <c r="N199" s="664"/>
      <c r="O199" s="663"/>
      <c r="P199" s="663"/>
      <c r="Q199" s="663"/>
      <c r="R199" s="663"/>
      <c r="S199" s="663"/>
      <c r="T199" s="663"/>
      <c r="U199" s="666">
        <v>120000</v>
      </c>
      <c r="V199" s="663"/>
      <c r="W199" s="663"/>
      <c r="X199" s="663"/>
      <c r="Y199" s="663"/>
      <c r="Z199" s="663"/>
      <c r="AA199" s="591">
        <v>50000</v>
      </c>
      <c r="AB199" s="663">
        <f t="shared" si="9"/>
        <v>190000</v>
      </c>
      <c r="AC199" s="574"/>
      <c r="AD199" s="665">
        <f>VLOOKUP(A199:A444,'[1]Xét thầu G3'!$B$4:$L$249,11,FALSE)</f>
        <v>1575</v>
      </c>
      <c r="AE199" s="573">
        <f t="shared" si="10"/>
        <v>299250000</v>
      </c>
      <c r="AF199" s="573">
        <f>VLOOKUP(A199:A444,'[1]Xét thầu G3'!$B$4:$K$249,10,FALSE)</f>
        <v>190000</v>
      </c>
      <c r="AG199" s="573">
        <f t="shared" si="11"/>
        <v>0</v>
      </c>
      <c r="AH199" s="574"/>
      <c r="AI199" s="574"/>
      <c r="AJ199" s="574"/>
      <c r="AK199" s="574"/>
      <c r="AL199" s="574"/>
      <c r="AM199" s="574"/>
      <c r="AN199" s="574"/>
      <c r="AO199" s="574"/>
      <c r="AP199" s="574"/>
      <c r="AQ199" s="574"/>
      <c r="AR199" s="574"/>
      <c r="AS199" s="574"/>
      <c r="AT199" s="574"/>
      <c r="AU199" s="574"/>
      <c r="AV199" s="574"/>
      <c r="AW199" s="574"/>
      <c r="AX199" s="574"/>
      <c r="AY199" s="574"/>
      <c r="AZ199" s="574"/>
      <c r="BA199" s="574"/>
      <c r="BB199" s="574"/>
      <c r="BC199" s="574"/>
      <c r="BD199" s="574"/>
      <c r="BE199" s="574"/>
      <c r="BF199" s="574"/>
      <c r="BG199" s="574"/>
      <c r="BH199" s="574"/>
      <c r="BI199" s="574"/>
      <c r="BJ199" s="574"/>
      <c r="BK199" s="574"/>
      <c r="BL199" s="574"/>
      <c r="BM199" s="574"/>
      <c r="BN199" s="574"/>
      <c r="BO199" s="574"/>
      <c r="BP199" s="574"/>
      <c r="BQ199" s="574"/>
      <c r="BR199" s="574"/>
      <c r="BS199" s="574"/>
      <c r="BT199" s="574"/>
      <c r="BU199" s="574"/>
      <c r="BV199" s="574"/>
      <c r="BW199" s="574"/>
      <c r="BX199" s="574"/>
      <c r="BY199" s="574"/>
      <c r="BZ199" s="574"/>
      <c r="CA199" s="574"/>
      <c r="CB199" s="574"/>
      <c r="CC199" s="574"/>
      <c r="CD199" s="574"/>
      <c r="CE199" s="574"/>
      <c r="CF199" s="574"/>
      <c r="CG199" s="574"/>
      <c r="CH199" s="574"/>
      <c r="CI199" s="574"/>
    </row>
    <row r="200" spans="1:87" ht="16.5" x14ac:dyDescent="0.2">
      <c r="A200" s="588">
        <v>239</v>
      </c>
      <c r="B200" s="609" t="s">
        <v>466</v>
      </c>
      <c r="C200" s="587" t="s">
        <v>119</v>
      </c>
      <c r="D200" s="588" t="s">
        <v>110</v>
      </c>
      <c r="E200" s="588" t="s">
        <v>286</v>
      </c>
      <c r="F200" s="588"/>
      <c r="G200" s="588"/>
      <c r="H200" s="588"/>
      <c r="I200" s="663"/>
      <c r="J200" s="663"/>
      <c r="K200" s="663"/>
      <c r="L200" s="663"/>
      <c r="M200" s="663"/>
      <c r="N200" s="664"/>
      <c r="O200" s="663"/>
      <c r="P200" s="663"/>
      <c r="Q200" s="663">
        <v>5000</v>
      </c>
      <c r="R200" s="663"/>
      <c r="S200" s="663"/>
      <c r="T200" s="663"/>
      <c r="U200" s="663"/>
      <c r="V200" s="663"/>
      <c r="W200" s="663"/>
      <c r="X200" s="663"/>
      <c r="Y200" s="663"/>
      <c r="Z200" s="663"/>
      <c r="AA200" s="663"/>
      <c r="AB200" s="663">
        <f t="shared" si="9"/>
        <v>5000</v>
      </c>
      <c r="AD200" s="665">
        <f>VLOOKUP(A200:A445,'[1]Xét thầu G3'!$B$4:$L$249,11,FALSE)</f>
        <v>1575</v>
      </c>
      <c r="AE200" s="573">
        <f t="shared" si="10"/>
        <v>7875000</v>
      </c>
      <c r="AF200" s="573">
        <f>VLOOKUP(A200:A445,'[1]Xét thầu G3'!$B$4:$K$249,10,FALSE)</f>
        <v>5000</v>
      </c>
      <c r="AG200" s="573">
        <f t="shared" si="11"/>
        <v>0</v>
      </c>
    </row>
    <row r="201" spans="1:87" ht="16.5" x14ac:dyDescent="0.2">
      <c r="A201" s="588">
        <v>240</v>
      </c>
      <c r="B201" s="612" t="s">
        <v>1046</v>
      </c>
      <c r="C201" s="613" t="s">
        <v>125</v>
      </c>
      <c r="D201" s="588" t="s">
        <v>110</v>
      </c>
      <c r="E201" s="588" t="s">
        <v>575</v>
      </c>
      <c r="F201" s="588"/>
      <c r="G201" s="588">
        <v>3000</v>
      </c>
      <c r="H201" s="588"/>
      <c r="I201" s="663"/>
      <c r="J201" s="663"/>
      <c r="K201" s="663"/>
      <c r="L201" s="663"/>
      <c r="M201" s="663"/>
      <c r="N201" s="664"/>
      <c r="O201" s="663"/>
      <c r="P201" s="663"/>
      <c r="Q201" s="663"/>
      <c r="R201" s="663"/>
      <c r="S201" s="663"/>
      <c r="T201" s="663"/>
      <c r="U201" s="663"/>
      <c r="V201" s="663"/>
      <c r="W201" s="663"/>
      <c r="X201" s="663"/>
      <c r="Y201" s="663"/>
      <c r="Z201" s="663"/>
      <c r="AA201" s="663"/>
      <c r="AB201" s="663">
        <f t="shared" si="9"/>
        <v>3000</v>
      </c>
      <c r="AD201" s="665">
        <f>VLOOKUP(A201:A446,'[1]Xét thầu G3'!$B$4:$L$249,11,FALSE)</f>
        <v>7600</v>
      </c>
      <c r="AE201" s="573">
        <f t="shared" si="10"/>
        <v>22800000</v>
      </c>
      <c r="AF201" s="573">
        <f>VLOOKUP(A201:A446,'[1]Xét thầu G3'!$B$4:$K$249,10,FALSE)</f>
        <v>3000</v>
      </c>
      <c r="AG201" s="573">
        <f t="shared" si="11"/>
        <v>0</v>
      </c>
    </row>
    <row r="202" spans="1:87" s="772" customFormat="1" ht="33" x14ac:dyDescent="0.2">
      <c r="A202" s="588">
        <v>241</v>
      </c>
      <c r="B202" s="609" t="s">
        <v>22</v>
      </c>
      <c r="C202" s="587" t="s">
        <v>181</v>
      </c>
      <c r="D202" s="588" t="s">
        <v>132</v>
      </c>
      <c r="E202" s="588" t="s">
        <v>813</v>
      </c>
      <c r="F202" s="588"/>
      <c r="G202" s="588">
        <v>2000</v>
      </c>
      <c r="H202" s="588"/>
      <c r="I202" s="663"/>
      <c r="J202" s="663"/>
      <c r="K202" s="663"/>
      <c r="L202" s="663"/>
      <c r="M202" s="663"/>
      <c r="N202" s="664"/>
      <c r="O202" s="663"/>
      <c r="P202" s="663"/>
      <c r="Q202" s="663"/>
      <c r="R202" s="663"/>
      <c r="S202" s="663"/>
      <c r="T202" s="663"/>
      <c r="U202" s="663"/>
      <c r="V202" s="663"/>
      <c r="W202" s="663"/>
      <c r="X202" s="663"/>
      <c r="Y202" s="663"/>
      <c r="Z202" s="663">
        <v>1000</v>
      </c>
      <c r="AA202" s="663"/>
      <c r="AB202" s="663">
        <f t="shared" si="9"/>
        <v>3000</v>
      </c>
      <c r="AC202" s="574"/>
      <c r="AD202" s="665">
        <f>VLOOKUP(A202:A447,'[1]Xét thầu G3'!$B$4:$L$249,11,FALSE)</f>
        <v>6195</v>
      </c>
      <c r="AE202" s="573">
        <f t="shared" si="10"/>
        <v>18585000</v>
      </c>
      <c r="AF202" s="573">
        <f>VLOOKUP(A202:A447,'[1]Xét thầu G3'!$B$4:$K$249,10,FALSE)</f>
        <v>3000</v>
      </c>
      <c r="AG202" s="573">
        <f t="shared" si="11"/>
        <v>0</v>
      </c>
      <c r="AH202" s="574"/>
      <c r="AI202" s="574"/>
      <c r="AJ202" s="574"/>
      <c r="AK202" s="574"/>
      <c r="AL202" s="574"/>
      <c r="AM202" s="574"/>
      <c r="AN202" s="574"/>
      <c r="AO202" s="574"/>
      <c r="AP202" s="574"/>
      <c r="AQ202" s="574"/>
      <c r="AR202" s="574"/>
      <c r="AS202" s="574"/>
      <c r="AT202" s="574"/>
      <c r="AU202" s="574"/>
      <c r="AV202" s="574"/>
      <c r="AW202" s="574"/>
      <c r="AX202" s="574"/>
      <c r="AY202" s="574"/>
      <c r="AZ202" s="574"/>
      <c r="BA202" s="574"/>
      <c r="BB202" s="574"/>
      <c r="BC202" s="574"/>
      <c r="BD202" s="574"/>
      <c r="BE202" s="574"/>
      <c r="BF202" s="574"/>
      <c r="BG202" s="574"/>
      <c r="BH202" s="574"/>
      <c r="BI202" s="574"/>
      <c r="BJ202" s="574"/>
      <c r="BK202" s="574"/>
      <c r="BL202" s="574"/>
      <c r="BM202" s="574"/>
      <c r="BN202" s="574"/>
      <c r="BO202" s="574"/>
      <c r="BP202" s="574"/>
      <c r="BQ202" s="574"/>
      <c r="BR202" s="574"/>
      <c r="BS202" s="574"/>
      <c r="BT202" s="574"/>
      <c r="BU202" s="574"/>
      <c r="BV202" s="574"/>
      <c r="BW202" s="574"/>
      <c r="BX202" s="574"/>
      <c r="BY202" s="574"/>
      <c r="BZ202" s="574"/>
      <c r="CA202" s="574"/>
      <c r="CB202" s="574"/>
      <c r="CC202" s="574"/>
      <c r="CD202" s="574"/>
      <c r="CE202" s="574"/>
      <c r="CF202" s="574"/>
      <c r="CG202" s="574"/>
      <c r="CH202" s="574"/>
      <c r="CI202" s="574"/>
    </row>
    <row r="203" spans="1:87" ht="16.5" x14ac:dyDescent="0.2">
      <c r="A203" s="588">
        <v>243</v>
      </c>
      <c r="B203" s="609" t="s">
        <v>18</v>
      </c>
      <c r="C203" s="587" t="s">
        <v>117</v>
      </c>
      <c r="D203" s="588" t="s">
        <v>110</v>
      </c>
      <c r="E203" s="588" t="s">
        <v>591</v>
      </c>
      <c r="F203" s="588"/>
      <c r="G203" s="588"/>
      <c r="H203" s="588"/>
      <c r="I203" s="663"/>
      <c r="J203" s="663"/>
      <c r="K203" s="663"/>
      <c r="L203" s="663"/>
      <c r="M203" s="663"/>
      <c r="N203" s="664"/>
      <c r="O203" s="663"/>
      <c r="P203" s="663"/>
      <c r="Q203" s="663"/>
      <c r="R203" s="663"/>
      <c r="S203" s="663"/>
      <c r="T203" s="663"/>
      <c r="U203" s="663"/>
      <c r="V203" s="663"/>
      <c r="W203" s="663">
        <v>250000</v>
      </c>
      <c r="X203" s="663"/>
      <c r="Y203" s="663"/>
      <c r="Z203" s="663"/>
      <c r="AA203" s="663"/>
      <c r="AB203" s="663">
        <f t="shared" si="9"/>
        <v>250000</v>
      </c>
      <c r="AD203" s="665">
        <f>VLOOKUP(A203:A448,'[1]Xét thầu G3'!$B$4:$L$249,11,FALSE)</f>
        <v>294</v>
      </c>
      <c r="AE203" s="573">
        <f t="shared" si="10"/>
        <v>73500000</v>
      </c>
      <c r="AF203" s="573">
        <f>VLOOKUP(A203:A448,'[1]Xét thầu G3'!$B$4:$K$249,10,FALSE)</f>
        <v>250000</v>
      </c>
      <c r="AG203" s="573">
        <f t="shared" si="11"/>
        <v>0</v>
      </c>
    </row>
    <row r="204" spans="1:87" ht="16.5" x14ac:dyDescent="0.2">
      <c r="A204" s="588">
        <v>244</v>
      </c>
      <c r="B204" s="609" t="s">
        <v>437</v>
      </c>
      <c r="C204" s="587" t="s">
        <v>117</v>
      </c>
      <c r="D204" s="588" t="s">
        <v>110</v>
      </c>
      <c r="E204" s="588" t="s">
        <v>575</v>
      </c>
      <c r="F204" s="588"/>
      <c r="G204" s="588"/>
      <c r="H204" s="588"/>
      <c r="I204" s="663"/>
      <c r="J204" s="663"/>
      <c r="K204" s="663">
        <v>30000</v>
      </c>
      <c r="L204" s="663"/>
      <c r="M204" s="663"/>
      <c r="N204" s="664"/>
      <c r="O204" s="663"/>
      <c r="P204" s="663"/>
      <c r="Q204" s="663">
        <v>30000</v>
      </c>
      <c r="R204" s="663"/>
      <c r="S204" s="663"/>
      <c r="T204" s="663"/>
      <c r="U204" s="663"/>
      <c r="V204" s="663"/>
      <c r="W204" s="663"/>
      <c r="X204" s="663"/>
      <c r="Y204" s="663"/>
      <c r="Z204" s="663"/>
      <c r="AA204" s="663"/>
      <c r="AB204" s="663">
        <f t="shared" si="9"/>
        <v>60000</v>
      </c>
      <c r="AD204" s="665">
        <f>VLOOKUP(A204:A449,'[1]Xét thầu G3'!$B$4:$L$249,11,FALSE)</f>
        <v>960</v>
      </c>
      <c r="AE204" s="573">
        <f t="shared" si="10"/>
        <v>57600000</v>
      </c>
      <c r="AF204" s="573">
        <f>VLOOKUP(A204:A449,'[1]Xét thầu G3'!$B$4:$K$249,10,FALSE)</f>
        <v>60000</v>
      </c>
      <c r="AG204" s="573">
        <f t="shared" si="11"/>
        <v>0</v>
      </c>
    </row>
    <row r="205" spans="1:87" ht="33" x14ac:dyDescent="0.2">
      <c r="A205" s="588">
        <v>245</v>
      </c>
      <c r="B205" s="687" t="s">
        <v>1727</v>
      </c>
      <c r="C205" s="688" t="s">
        <v>1715</v>
      </c>
      <c r="D205" s="688" t="s">
        <v>123</v>
      </c>
      <c r="E205" s="688" t="s">
        <v>1846</v>
      </c>
      <c r="F205" s="689"/>
      <c r="G205" s="689"/>
      <c r="H205" s="688"/>
      <c r="I205" s="663"/>
      <c r="J205" s="663"/>
      <c r="K205" s="663"/>
      <c r="L205" s="663"/>
      <c r="M205" s="663"/>
      <c r="N205" s="664"/>
      <c r="O205" s="663"/>
      <c r="P205" s="663"/>
      <c r="Q205" s="663">
        <v>840</v>
      </c>
      <c r="R205" s="663"/>
      <c r="S205" s="663"/>
      <c r="T205" s="663"/>
      <c r="U205" s="663"/>
      <c r="V205" s="663"/>
      <c r="W205" s="663"/>
      <c r="X205" s="663"/>
      <c r="Y205" s="663"/>
      <c r="Z205" s="663"/>
      <c r="AA205" s="663"/>
      <c r="AB205" s="663">
        <f t="shared" si="9"/>
        <v>840</v>
      </c>
      <c r="AD205" s="665">
        <f>VLOOKUP(A205:A450,'[1]Xét thầu G3'!$B$4:$L$249,11,FALSE)</f>
        <v>65000</v>
      </c>
      <c r="AE205" s="573">
        <f t="shared" si="10"/>
        <v>54600000</v>
      </c>
      <c r="AF205" s="573">
        <f>VLOOKUP(A205:A450,'[1]Xét thầu G3'!$B$4:$K$249,10,FALSE)</f>
        <v>840</v>
      </c>
      <c r="AG205" s="573">
        <f t="shared" si="11"/>
        <v>0</v>
      </c>
    </row>
    <row r="206" spans="1:87" ht="33" x14ac:dyDescent="0.2">
      <c r="A206" s="588">
        <v>246</v>
      </c>
      <c r="B206" s="609" t="s">
        <v>23</v>
      </c>
      <c r="C206" s="587" t="s">
        <v>106</v>
      </c>
      <c r="D206" s="588" t="s">
        <v>105</v>
      </c>
      <c r="E206" s="588" t="s">
        <v>819</v>
      </c>
      <c r="F206" s="588">
        <v>4000</v>
      </c>
      <c r="G206" s="588">
        <v>5000</v>
      </c>
      <c r="H206" s="588">
        <v>5</v>
      </c>
      <c r="I206" s="663"/>
      <c r="J206" s="663">
        <v>300</v>
      </c>
      <c r="K206" s="663">
        <v>2000</v>
      </c>
      <c r="L206" s="663">
        <v>500</v>
      </c>
      <c r="M206" s="663">
        <v>10000</v>
      </c>
      <c r="N206" s="664">
        <v>24</v>
      </c>
      <c r="O206" s="663"/>
      <c r="P206" s="663">
        <v>2500</v>
      </c>
      <c r="Q206" s="663">
        <v>8000</v>
      </c>
      <c r="R206" s="663">
        <v>5</v>
      </c>
      <c r="S206" s="663">
        <v>3200</v>
      </c>
      <c r="T206" s="663">
        <v>700</v>
      </c>
      <c r="U206" s="666">
        <v>5000</v>
      </c>
      <c r="V206" s="663">
        <v>2000</v>
      </c>
      <c r="W206" s="663"/>
      <c r="X206" s="663"/>
      <c r="Y206" s="663"/>
      <c r="Z206" s="663">
        <v>5000</v>
      </c>
      <c r="AA206" s="591">
        <v>6000</v>
      </c>
      <c r="AB206" s="663">
        <f t="shared" si="9"/>
        <v>54234</v>
      </c>
      <c r="AD206" s="665">
        <f>VLOOKUP(A206:A451,'[1]Xét thầu G3'!$B$4:$L$249,11,FALSE)</f>
        <v>8925</v>
      </c>
      <c r="AE206" s="573">
        <f t="shared" si="10"/>
        <v>484038450</v>
      </c>
      <c r="AF206" s="573">
        <f>VLOOKUP(A206:A451,'[1]Xét thầu G3'!$B$4:$K$249,10,FALSE)</f>
        <v>54234</v>
      </c>
      <c r="AG206" s="573">
        <f t="shared" si="11"/>
        <v>0</v>
      </c>
    </row>
    <row r="207" spans="1:87" ht="16.5" x14ac:dyDescent="0.2">
      <c r="A207" s="588">
        <v>247</v>
      </c>
      <c r="B207" s="609" t="s">
        <v>24</v>
      </c>
      <c r="C207" s="587" t="s">
        <v>166</v>
      </c>
      <c r="D207" s="588" t="s">
        <v>110</v>
      </c>
      <c r="E207" s="588" t="s">
        <v>575</v>
      </c>
      <c r="F207" s="588"/>
      <c r="G207" s="588">
        <v>20000</v>
      </c>
      <c r="H207" s="588"/>
      <c r="I207" s="663">
        <v>1500</v>
      </c>
      <c r="J207" s="663">
        <v>3000</v>
      </c>
      <c r="K207" s="663"/>
      <c r="L207" s="663">
        <v>3000</v>
      </c>
      <c r="M207" s="663"/>
      <c r="N207" s="664"/>
      <c r="O207" s="663"/>
      <c r="P207" s="663"/>
      <c r="Q207" s="663">
        <v>5000</v>
      </c>
      <c r="R207" s="663">
        <v>1000</v>
      </c>
      <c r="S207" s="663"/>
      <c r="T207" s="663"/>
      <c r="U207" s="663"/>
      <c r="V207" s="663"/>
      <c r="W207" s="663"/>
      <c r="X207" s="663">
        <v>30000</v>
      </c>
      <c r="Y207" s="663"/>
      <c r="Z207" s="663"/>
      <c r="AA207" s="663"/>
      <c r="AB207" s="663">
        <f t="shared" si="9"/>
        <v>63500</v>
      </c>
      <c r="AD207" s="665">
        <f>VLOOKUP(A207:A452,'[1]Xét thầu G3'!$B$4:$L$249,11,FALSE)</f>
        <v>613</v>
      </c>
      <c r="AE207" s="573">
        <f t="shared" si="10"/>
        <v>38925500</v>
      </c>
      <c r="AF207" s="573">
        <f>VLOOKUP(A207:A452,'[1]Xét thầu G3'!$B$4:$K$249,10,FALSE)</f>
        <v>63500</v>
      </c>
      <c r="AG207" s="573">
        <f t="shared" si="11"/>
        <v>0</v>
      </c>
    </row>
    <row r="208" spans="1:87" ht="16.5" x14ac:dyDescent="0.2">
      <c r="A208" s="588">
        <v>248</v>
      </c>
      <c r="B208" s="609" t="s">
        <v>841</v>
      </c>
      <c r="C208" s="587" t="s">
        <v>109</v>
      </c>
      <c r="D208" s="588" t="s">
        <v>110</v>
      </c>
      <c r="E208" s="588" t="s">
        <v>575</v>
      </c>
      <c r="F208" s="588"/>
      <c r="G208" s="588"/>
      <c r="H208" s="588"/>
      <c r="I208" s="663"/>
      <c r="J208" s="663"/>
      <c r="K208" s="663"/>
      <c r="L208" s="663">
        <v>60000</v>
      </c>
      <c r="M208" s="663"/>
      <c r="N208" s="664"/>
      <c r="O208" s="663"/>
      <c r="P208" s="663"/>
      <c r="Q208" s="663">
        <v>10000</v>
      </c>
      <c r="R208" s="663"/>
      <c r="S208" s="663"/>
      <c r="T208" s="663"/>
      <c r="U208" s="663"/>
      <c r="V208" s="663"/>
      <c r="W208" s="663"/>
      <c r="X208" s="663"/>
      <c r="Y208" s="663"/>
      <c r="Z208" s="663"/>
      <c r="AA208" s="663"/>
      <c r="AB208" s="663">
        <f t="shared" si="9"/>
        <v>70000</v>
      </c>
      <c r="AD208" s="665">
        <f>VLOOKUP(A208:A453,'[1]Xét thầu G3'!$B$4:$L$249,11,FALSE)</f>
        <v>447</v>
      </c>
      <c r="AE208" s="573">
        <f t="shared" si="10"/>
        <v>31290000</v>
      </c>
      <c r="AF208" s="573">
        <f>VLOOKUP(A208:A453,'[1]Xét thầu G3'!$B$4:$K$249,10,FALSE)</f>
        <v>70000</v>
      </c>
      <c r="AG208" s="573">
        <f t="shared" si="11"/>
        <v>0</v>
      </c>
    </row>
    <row r="209" spans="1:87" ht="33" x14ac:dyDescent="0.2">
      <c r="A209" s="588">
        <v>252</v>
      </c>
      <c r="B209" s="607" t="s">
        <v>1363</v>
      </c>
      <c r="C209" s="585" t="s">
        <v>1364</v>
      </c>
      <c r="D209" s="588" t="s">
        <v>115</v>
      </c>
      <c r="E209" s="588" t="s">
        <v>1847</v>
      </c>
      <c r="F209" s="588">
        <v>20000</v>
      </c>
      <c r="G209" s="588">
        <v>30000</v>
      </c>
      <c r="H209" s="588"/>
      <c r="I209" s="663"/>
      <c r="J209" s="663"/>
      <c r="K209" s="663">
        <v>20000</v>
      </c>
      <c r="L209" s="663"/>
      <c r="M209" s="663">
        <v>25000</v>
      </c>
      <c r="N209" s="664"/>
      <c r="O209" s="663"/>
      <c r="P209" s="663">
        <v>60000</v>
      </c>
      <c r="Q209" s="663">
        <v>30000</v>
      </c>
      <c r="R209" s="663"/>
      <c r="S209" s="663"/>
      <c r="T209" s="663"/>
      <c r="U209" s="667">
        <v>60000</v>
      </c>
      <c r="V209" s="663"/>
      <c r="W209" s="663"/>
      <c r="X209" s="663"/>
      <c r="Y209" s="663"/>
      <c r="Z209" s="663"/>
      <c r="AA209" s="591">
        <v>30000</v>
      </c>
      <c r="AB209" s="663">
        <f t="shared" si="9"/>
        <v>275000</v>
      </c>
      <c r="AD209" s="665">
        <f>VLOOKUP(A209:A454,'[1]Xét thầu G3'!$B$4:$L$249,11,FALSE)</f>
        <v>3780</v>
      </c>
      <c r="AE209" s="573">
        <f t="shared" si="10"/>
        <v>1039500000</v>
      </c>
      <c r="AF209" s="573">
        <f>VLOOKUP(A209:A454,'[1]Xét thầu G3'!$B$4:$K$249,10,FALSE)</f>
        <v>275000</v>
      </c>
      <c r="AG209" s="573">
        <f t="shared" si="11"/>
        <v>0</v>
      </c>
    </row>
    <row r="210" spans="1:87" ht="33" x14ac:dyDescent="0.2">
      <c r="A210" s="588">
        <v>253</v>
      </c>
      <c r="B210" s="607" t="s">
        <v>1363</v>
      </c>
      <c r="C210" s="585" t="s">
        <v>1364</v>
      </c>
      <c r="D210" s="588" t="s">
        <v>123</v>
      </c>
      <c r="E210" s="588" t="s">
        <v>1848</v>
      </c>
      <c r="F210" s="588">
        <v>1000</v>
      </c>
      <c r="G210" s="588">
        <v>3000</v>
      </c>
      <c r="H210" s="588"/>
      <c r="I210" s="663"/>
      <c r="J210" s="663"/>
      <c r="K210" s="663"/>
      <c r="L210" s="663"/>
      <c r="M210" s="663">
        <v>25000</v>
      </c>
      <c r="N210" s="664"/>
      <c r="O210" s="663"/>
      <c r="P210" s="663">
        <v>5000</v>
      </c>
      <c r="Q210" s="663"/>
      <c r="R210" s="663"/>
      <c r="S210" s="663"/>
      <c r="T210" s="663">
        <v>600</v>
      </c>
      <c r="U210" s="663"/>
      <c r="V210" s="663"/>
      <c r="W210" s="663"/>
      <c r="X210" s="663"/>
      <c r="Y210" s="663"/>
      <c r="Z210" s="663"/>
      <c r="AA210" s="663"/>
      <c r="AB210" s="663">
        <f t="shared" si="9"/>
        <v>34600</v>
      </c>
      <c r="AD210" s="665">
        <f>VLOOKUP(A210:A455,'[1]Xét thầu G3'!$B$4:$L$249,11,FALSE)</f>
        <v>29967</v>
      </c>
      <c r="AE210" s="573">
        <f t="shared" si="10"/>
        <v>1036858200</v>
      </c>
      <c r="AF210" s="573">
        <f>VLOOKUP(A210:A455,'[1]Xét thầu G3'!$B$4:$K$249,10,FALSE)</f>
        <v>34600</v>
      </c>
      <c r="AG210" s="573">
        <f t="shared" si="11"/>
        <v>0</v>
      </c>
    </row>
    <row r="211" spans="1:87" ht="33" x14ac:dyDescent="0.2">
      <c r="A211" s="588">
        <v>254</v>
      </c>
      <c r="B211" s="690" t="s">
        <v>1734</v>
      </c>
      <c r="C211" s="691" t="s">
        <v>1733</v>
      </c>
      <c r="D211" s="588" t="s">
        <v>132</v>
      </c>
      <c r="E211" s="588" t="s">
        <v>1735</v>
      </c>
      <c r="F211" s="588"/>
      <c r="G211" s="588"/>
      <c r="H211" s="588"/>
      <c r="I211" s="663"/>
      <c r="J211" s="663"/>
      <c r="K211" s="663">
        <v>500</v>
      </c>
      <c r="L211" s="663">
        <v>10000</v>
      </c>
      <c r="M211" s="663">
        <v>3000</v>
      </c>
      <c r="N211" s="664"/>
      <c r="O211" s="663"/>
      <c r="P211" s="663">
        <v>3000</v>
      </c>
      <c r="Q211" s="663">
        <v>5000</v>
      </c>
      <c r="R211" s="663"/>
      <c r="S211" s="663"/>
      <c r="T211" s="663"/>
      <c r="U211" s="666">
        <v>2000</v>
      </c>
      <c r="V211" s="663"/>
      <c r="W211" s="663"/>
      <c r="X211" s="663"/>
      <c r="Y211" s="663"/>
      <c r="Z211" s="663">
        <v>500</v>
      </c>
      <c r="AA211" s="591">
        <v>1000</v>
      </c>
      <c r="AB211" s="663">
        <f t="shared" si="9"/>
        <v>25000</v>
      </c>
      <c r="AD211" s="665">
        <f>VLOOKUP(A211:A456,'[1]Xét thầu G3'!$B$4:$L$249,11,FALSE)</f>
        <v>15800</v>
      </c>
      <c r="AE211" s="573">
        <f t="shared" si="10"/>
        <v>395000000</v>
      </c>
      <c r="AF211" s="573">
        <f>VLOOKUP(A211:A456,'[1]Xét thầu G3'!$B$4:$K$249,10,FALSE)</f>
        <v>25000</v>
      </c>
      <c r="AG211" s="573">
        <f t="shared" si="11"/>
        <v>0</v>
      </c>
    </row>
    <row r="212" spans="1:87" ht="33" x14ac:dyDescent="0.2">
      <c r="A212" s="588">
        <v>255</v>
      </c>
      <c r="B212" s="609" t="s">
        <v>685</v>
      </c>
      <c r="C212" s="587" t="s">
        <v>407</v>
      </c>
      <c r="D212" s="588" t="s">
        <v>110</v>
      </c>
      <c r="E212" s="588" t="s">
        <v>1849</v>
      </c>
      <c r="F212" s="588"/>
      <c r="G212" s="588">
        <v>100000</v>
      </c>
      <c r="H212" s="588"/>
      <c r="I212" s="663"/>
      <c r="J212" s="663"/>
      <c r="K212" s="663"/>
      <c r="L212" s="663"/>
      <c r="M212" s="663"/>
      <c r="N212" s="664"/>
      <c r="O212" s="663"/>
      <c r="P212" s="663"/>
      <c r="Q212" s="663"/>
      <c r="R212" s="663"/>
      <c r="S212" s="663"/>
      <c r="T212" s="663">
        <v>25000</v>
      </c>
      <c r="U212" s="663"/>
      <c r="V212" s="663">
        <v>5000</v>
      </c>
      <c r="W212" s="663"/>
      <c r="X212" s="663"/>
      <c r="Y212" s="663"/>
      <c r="Z212" s="663"/>
      <c r="AA212" s="663"/>
      <c r="AB212" s="663">
        <f t="shared" si="9"/>
        <v>130000</v>
      </c>
      <c r="AD212" s="665">
        <f>VLOOKUP(A212:A457,'[1]Xét thầu G3'!$B$4:$L$249,11,FALSE)</f>
        <v>231</v>
      </c>
      <c r="AE212" s="573">
        <f>AD212*AB212</f>
        <v>30030000</v>
      </c>
      <c r="AF212" s="573">
        <f>VLOOKUP(A212:A457,'[1]Xét thầu G3'!$B$4:$K$249,10,FALSE)</f>
        <v>135000</v>
      </c>
      <c r="AG212" s="573">
        <f t="shared" si="11"/>
        <v>-5000</v>
      </c>
    </row>
    <row r="213" spans="1:87" ht="33" x14ac:dyDescent="0.2">
      <c r="A213" s="588">
        <v>256</v>
      </c>
      <c r="B213" s="609" t="s">
        <v>685</v>
      </c>
      <c r="C213" s="587" t="s">
        <v>1452</v>
      </c>
      <c r="D213" s="588" t="s">
        <v>110</v>
      </c>
      <c r="E213" s="588" t="s">
        <v>1849</v>
      </c>
      <c r="F213" s="588">
        <v>50000</v>
      </c>
      <c r="G213" s="588"/>
      <c r="H213" s="588"/>
      <c r="I213" s="663"/>
      <c r="J213" s="663"/>
      <c r="K213" s="663"/>
      <c r="L213" s="663"/>
      <c r="M213" s="663">
        <v>80000</v>
      </c>
      <c r="N213" s="664">
        <v>6000</v>
      </c>
      <c r="O213" s="663"/>
      <c r="P213" s="663"/>
      <c r="Q213" s="663">
        <v>30000</v>
      </c>
      <c r="R213" s="663"/>
      <c r="S213" s="663"/>
      <c r="T213" s="663"/>
      <c r="U213" s="666">
        <v>90000</v>
      </c>
      <c r="V213" s="663"/>
      <c r="W213" s="663"/>
      <c r="X213" s="663"/>
      <c r="Y213" s="663"/>
      <c r="Z213" s="663">
        <v>70000</v>
      </c>
      <c r="AA213" s="591">
        <v>10000</v>
      </c>
      <c r="AB213" s="663">
        <f t="shared" si="9"/>
        <v>336000</v>
      </c>
      <c r="AD213" s="665">
        <f>VLOOKUP(A213:A458,'[1]Xét thầu G3'!$B$4:$L$249,11,FALSE)</f>
        <v>630</v>
      </c>
      <c r="AE213" s="573">
        <f t="shared" si="10"/>
        <v>211680000</v>
      </c>
      <c r="AF213" s="573">
        <f>VLOOKUP(A213:A458,'[1]Xét thầu G3'!$B$4:$K$249,10,FALSE)</f>
        <v>336000</v>
      </c>
      <c r="AG213" s="573">
        <f t="shared" si="11"/>
        <v>0</v>
      </c>
    </row>
    <row r="214" spans="1:87" ht="33" x14ac:dyDescent="0.2">
      <c r="A214" s="588">
        <v>257</v>
      </c>
      <c r="B214" s="609" t="s">
        <v>685</v>
      </c>
      <c r="C214" s="587" t="s">
        <v>1753</v>
      </c>
      <c r="D214" s="588" t="s">
        <v>110</v>
      </c>
      <c r="E214" s="588" t="s">
        <v>1754</v>
      </c>
      <c r="F214" s="588"/>
      <c r="G214" s="588"/>
      <c r="H214" s="588"/>
      <c r="I214" s="663"/>
      <c r="J214" s="663"/>
      <c r="K214" s="663">
        <v>30000</v>
      </c>
      <c r="L214" s="663"/>
      <c r="M214" s="663"/>
      <c r="N214" s="663"/>
      <c r="O214" s="663"/>
      <c r="P214" s="663"/>
      <c r="Q214" s="663"/>
      <c r="R214" s="663"/>
      <c r="S214" s="663"/>
      <c r="T214" s="663"/>
      <c r="U214" s="663"/>
      <c r="V214" s="663"/>
      <c r="W214" s="663"/>
      <c r="X214" s="663"/>
      <c r="Y214" s="663"/>
      <c r="Z214" s="663"/>
      <c r="AA214" s="663"/>
      <c r="AB214" s="663">
        <f t="shared" si="9"/>
        <v>30000</v>
      </c>
      <c r="AD214" s="665">
        <f>VLOOKUP(A214:A459,'[1]Xét thầu G3'!$B$4:$L$249,11,FALSE)</f>
        <v>630</v>
      </c>
      <c r="AE214" s="573">
        <f t="shared" si="10"/>
        <v>18900000</v>
      </c>
      <c r="AF214" s="573">
        <f>VLOOKUP(A214:A459,'[1]Xét thầu G3'!$B$4:$K$249,10,FALSE)</f>
        <v>30000</v>
      </c>
      <c r="AG214" s="573">
        <f t="shared" si="11"/>
        <v>0</v>
      </c>
    </row>
    <row r="215" spans="1:87" ht="16.5" x14ac:dyDescent="0.2">
      <c r="A215" s="588">
        <v>258</v>
      </c>
      <c r="B215" s="609" t="s">
        <v>607</v>
      </c>
      <c r="C215" s="587" t="s">
        <v>608</v>
      </c>
      <c r="D215" s="588" t="s">
        <v>115</v>
      </c>
      <c r="E215" s="588" t="s">
        <v>609</v>
      </c>
      <c r="F215" s="588">
        <v>5000</v>
      </c>
      <c r="G215" s="588">
        <v>8000</v>
      </c>
      <c r="H215" s="588"/>
      <c r="I215" s="663"/>
      <c r="J215" s="663"/>
      <c r="K215" s="663">
        <v>2000</v>
      </c>
      <c r="L215" s="663"/>
      <c r="M215" s="663">
        <v>15000</v>
      </c>
      <c r="N215" s="664"/>
      <c r="O215" s="663"/>
      <c r="P215" s="663">
        <v>5000</v>
      </c>
      <c r="Q215" s="663">
        <v>3000</v>
      </c>
      <c r="R215" s="663"/>
      <c r="S215" s="663"/>
      <c r="T215" s="663">
        <v>3000</v>
      </c>
      <c r="U215" s="666">
        <v>2000</v>
      </c>
      <c r="V215" s="663">
        <v>2000</v>
      </c>
      <c r="W215" s="663">
        <v>500</v>
      </c>
      <c r="X215" s="663"/>
      <c r="Y215" s="663"/>
      <c r="Z215" s="663">
        <v>10000</v>
      </c>
      <c r="AA215" s="591">
        <v>10000</v>
      </c>
      <c r="AB215" s="663">
        <f t="shared" si="9"/>
        <v>65500</v>
      </c>
      <c r="AD215" s="665">
        <f>VLOOKUP(A215:A460,'[1]Xét thầu G3'!$B$4:$L$249,11,FALSE)</f>
        <v>399</v>
      </c>
      <c r="AE215" s="573">
        <f t="shared" si="10"/>
        <v>26134500</v>
      </c>
      <c r="AF215" s="573">
        <f>VLOOKUP(A215:A460,'[1]Xét thầu G3'!$B$4:$K$249,10,FALSE)</f>
        <v>65500</v>
      </c>
      <c r="AG215" s="573">
        <f t="shared" si="11"/>
        <v>0</v>
      </c>
    </row>
    <row r="216" spans="1:87" ht="16.5" x14ac:dyDescent="0.2">
      <c r="A216" s="588">
        <v>259</v>
      </c>
      <c r="B216" s="609" t="s">
        <v>610</v>
      </c>
      <c r="C216" s="587" t="s">
        <v>140</v>
      </c>
      <c r="D216" s="588" t="s">
        <v>115</v>
      </c>
      <c r="E216" s="588" t="s">
        <v>1822</v>
      </c>
      <c r="F216" s="588">
        <v>20000</v>
      </c>
      <c r="G216" s="588">
        <v>100000</v>
      </c>
      <c r="H216" s="588"/>
      <c r="I216" s="663"/>
      <c r="J216" s="663"/>
      <c r="K216" s="663">
        <v>20000</v>
      </c>
      <c r="L216" s="663"/>
      <c r="M216" s="663">
        <v>30000</v>
      </c>
      <c r="N216" s="664"/>
      <c r="O216" s="663"/>
      <c r="P216" s="663"/>
      <c r="Q216" s="663">
        <v>150000</v>
      </c>
      <c r="R216" s="663"/>
      <c r="S216" s="663"/>
      <c r="T216" s="663"/>
      <c r="U216" s="663"/>
      <c r="V216" s="663">
        <v>5000</v>
      </c>
      <c r="W216" s="663"/>
      <c r="X216" s="663"/>
      <c r="Y216" s="663"/>
      <c r="Z216" s="663">
        <v>60000</v>
      </c>
      <c r="AA216" s="591">
        <v>20000</v>
      </c>
      <c r="AB216" s="663">
        <f t="shared" si="9"/>
        <v>405000</v>
      </c>
      <c r="AD216" s="665">
        <f>VLOOKUP(A216:A461,'[1]Xét thầu G3'!$B$4:$L$249,11,FALSE)</f>
        <v>1197</v>
      </c>
      <c r="AE216" s="573">
        <f t="shared" si="10"/>
        <v>484785000</v>
      </c>
      <c r="AF216" s="573">
        <f>VLOOKUP(A216:A461,'[1]Xét thầu G3'!$B$4:$K$249,10,FALSE)</f>
        <v>405000</v>
      </c>
      <c r="AG216" s="573">
        <f t="shared" si="11"/>
        <v>0</v>
      </c>
    </row>
    <row r="217" spans="1:87" ht="33" x14ac:dyDescent="0.2">
      <c r="A217" s="588">
        <v>260</v>
      </c>
      <c r="B217" s="609" t="s">
        <v>903</v>
      </c>
      <c r="C217" s="587" t="s">
        <v>904</v>
      </c>
      <c r="D217" s="588" t="s">
        <v>110</v>
      </c>
      <c r="E217" s="588" t="s">
        <v>575</v>
      </c>
      <c r="F217" s="588"/>
      <c r="G217" s="588">
        <v>5000</v>
      </c>
      <c r="H217" s="588"/>
      <c r="I217" s="663"/>
      <c r="J217" s="663"/>
      <c r="K217" s="663"/>
      <c r="L217" s="663"/>
      <c r="M217" s="663"/>
      <c r="N217" s="664"/>
      <c r="O217" s="663"/>
      <c r="P217" s="663"/>
      <c r="Q217" s="663"/>
      <c r="R217" s="663">
        <v>200</v>
      </c>
      <c r="S217" s="663"/>
      <c r="T217" s="663"/>
      <c r="U217" s="663"/>
      <c r="V217" s="663"/>
      <c r="W217" s="663"/>
      <c r="X217" s="663"/>
      <c r="Y217" s="663"/>
      <c r="Z217" s="663"/>
      <c r="AA217" s="663"/>
      <c r="AB217" s="663">
        <f t="shared" si="9"/>
        <v>5200</v>
      </c>
      <c r="AD217" s="665">
        <f>VLOOKUP(A217:A462,'[1]Xét thầu G3'!$B$4:$L$249,11,FALSE)</f>
        <v>215</v>
      </c>
      <c r="AE217" s="573">
        <f t="shared" si="10"/>
        <v>1118000</v>
      </c>
      <c r="AF217" s="573">
        <f>VLOOKUP(A217:A462,'[1]Xét thầu G3'!$B$4:$K$249,10,FALSE)</f>
        <v>5200</v>
      </c>
      <c r="AG217" s="573">
        <f t="shared" si="11"/>
        <v>0</v>
      </c>
    </row>
    <row r="218" spans="1:87" ht="33" x14ac:dyDescent="0.2">
      <c r="A218" s="588">
        <v>261</v>
      </c>
      <c r="B218" s="609" t="s">
        <v>903</v>
      </c>
      <c r="C218" s="587" t="s">
        <v>905</v>
      </c>
      <c r="D218" s="588" t="s">
        <v>110</v>
      </c>
      <c r="E218" s="588" t="s">
        <v>575</v>
      </c>
      <c r="F218" s="588">
        <v>100000</v>
      </c>
      <c r="G218" s="588">
        <v>5000</v>
      </c>
      <c r="H218" s="588"/>
      <c r="I218" s="663"/>
      <c r="J218" s="663"/>
      <c r="K218" s="663"/>
      <c r="L218" s="663"/>
      <c r="M218" s="663"/>
      <c r="N218" s="664">
        <v>30000</v>
      </c>
      <c r="O218" s="663"/>
      <c r="P218" s="663"/>
      <c r="Q218" s="663"/>
      <c r="R218" s="663"/>
      <c r="S218" s="663"/>
      <c r="T218" s="663"/>
      <c r="U218" s="663"/>
      <c r="V218" s="663"/>
      <c r="W218" s="663"/>
      <c r="X218" s="663"/>
      <c r="Y218" s="663"/>
      <c r="Z218" s="663"/>
      <c r="AA218" s="663"/>
      <c r="AB218" s="663">
        <f t="shared" si="9"/>
        <v>135000</v>
      </c>
      <c r="AD218" s="665">
        <f>VLOOKUP(A218:A463,'[1]Xét thầu G3'!$B$4:$L$249,11,FALSE)</f>
        <v>440</v>
      </c>
      <c r="AE218" s="573">
        <f t="shared" si="10"/>
        <v>59400000</v>
      </c>
      <c r="AF218" s="573">
        <f>VLOOKUP(A218:A463,'[1]Xét thầu G3'!$B$4:$K$249,10,FALSE)</f>
        <v>135000</v>
      </c>
      <c r="AG218" s="573">
        <f t="shared" si="11"/>
        <v>0</v>
      </c>
    </row>
    <row r="219" spans="1:87" ht="16.5" x14ac:dyDescent="0.2">
      <c r="A219" s="588">
        <v>262</v>
      </c>
      <c r="B219" s="609" t="s">
        <v>611</v>
      </c>
      <c r="C219" s="587" t="s">
        <v>130</v>
      </c>
      <c r="D219" s="588" t="s">
        <v>110</v>
      </c>
      <c r="E219" s="588" t="s">
        <v>575</v>
      </c>
      <c r="F219" s="588"/>
      <c r="G219" s="588"/>
      <c r="H219" s="588"/>
      <c r="I219" s="663"/>
      <c r="J219" s="663"/>
      <c r="K219" s="663"/>
      <c r="L219" s="663"/>
      <c r="M219" s="663"/>
      <c r="N219" s="664"/>
      <c r="O219" s="663"/>
      <c r="P219" s="663"/>
      <c r="Q219" s="663"/>
      <c r="R219" s="663"/>
      <c r="S219" s="663"/>
      <c r="T219" s="663">
        <v>4000</v>
      </c>
      <c r="U219" s="663"/>
      <c r="V219" s="663"/>
      <c r="W219" s="663">
        <v>750000</v>
      </c>
      <c r="X219" s="663"/>
      <c r="Y219" s="663"/>
      <c r="Z219" s="663">
        <v>3000</v>
      </c>
      <c r="AA219" s="663"/>
      <c r="AB219" s="663">
        <f t="shared" si="9"/>
        <v>757000</v>
      </c>
      <c r="AD219" s="665">
        <f>VLOOKUP(A219:A464,'[1]Xét thầu G3'!$B$4:$L$249,11,FALSE)</f>
        <v>125</v>
      </c>
      <c r="AE219" s="573">
        <f t="shared" si="10"/>
        <v>94625000</v>
      </c>
      <c r="AF219" s="573">
        <f>VLOOKUP(A219:A464,'[1]Xét thầu G3'!$B$4:$K$249,10,FALSE)</f>
        <v>757000</v>
      </c>
      <c r="AG219" s="573">
        <f t="shared" si="11"/>
        <v>0</v>
      </c>
    </row>
    <row r="220" spans="1:87" ht="14.25" customHeight="1" x14ac:dyDescent="0.2">
      <c r="A220" s="588">
        <v>263</v>
      </c>
      <c r="B220" s="609" t="s">
        <v>890</v>
      </c>
      <c r="C220" s="587" t="s">
        <v>131</v>
      </c>
      <c r="D220" s="588" t="s">
        <v>132</v>
      </c>
      <c r="E220" s="588" t="s">
        <v>891</v>
      </c>
      <c r="F220" s="588"/>
      <c r="G220" s="588"/>
      <c r="H220" s="588"/>
      <c r="I220" s="663"/>
      <c r="J220" s="663"/>
      <c r="K220" s="663">
        <v>150</v>
      </c>
      <c r="L220" s="663"/>
      <c r="M220" s="663"/>
      <c r="N220" s="664"/>
      <c r="O220" s="663"/>
      <c r="P220" s="663"/>
      <c r="Q220" s="663"/>
      <c r="R220" s="663"/>
      <c r="S220" s="663"/>
      <c r="T220" s="663"/>
      <c r="U220" s="663"/>
      <c r="V220" s="663"/>
      <c r="W220" s="663"/>
      <c r="X220" s="663"/>
      <c r="Y220" s="663"/>
      <c r="Z220" s="663"/>
      <c r="AA220" s="663"/>
      <c r="AB220" s="663">
        <f t="shared" si="9"/>
        <v>150</v>
      </c>
      <c r="AD220" s="665">
        <f>VLOOKUP(A220:A465,'[1]Xét thầu G3'!$B$4:$L$249,11,FALSE)</f>
        <v>18900</v>
      </c>
      <c r="AE220" s="573">
        <f t="shared" si="10"/>
        <v>2835000</v>
      </c>
      <c r="AF220" s="573">
        <f>VLOOKUP(A220:A465,'[1]Xét thầu G3'!$B$4:$K$249,10,FALSE)</f>
        <v>150</v>
      </c>
      <c r="AG220" s="573">
        <f t="shared" si="11"/>
        <v>0</v>
      </c>
    </row>
    <row r="221" spans="1:87" ht="16.5" x14ac:dyDescent="0.2">
      <c r="A221" s="588">
        <v>264</v>
      </c>
      <c r="B221" s="609" t="s">
        <v>1432</v>
      </c>
      <c r="C221" s="587" t="s">
        <v>111</v>
      </c>
      <c r="D221" s="588" t="s">
        <v>112</v>
      </c>
      <c r="E221" s="588" t="s">
        <v>575</v>
      </c>
      <c r="F221" s="588"/>
      <c r="G221" s="588"/>
      <c r="H221" s="588"/>
      <c r="I221" s="663"/>
      <c r="J221" s="663"/>
      <c r="K221" s="663"/>
      <c r="L221" s="663"/>
      <c r="M221" s="663"/>
      <c r="N221" s="664"/>
      <c r="O221" s="663"/>
      <c r="P221" s="663"/>
      <c r="Q221" s="663"/>
      <c r="R221" s="663"/>
      <c r="S221" s="663"/>
      <c r="T221" s="663"/>
      <c r="U221" s="663"/>
      <c r="V221" s="663"/>
      <c r="W221" s="663"/>
      <c r="X221" s="663">
        <v>12000</v>
      </c>
      <c r="Y221" s="663">
        <v>3000</v>
      </c>
      <c r="Z221" s="663">
        <v>15000</v>
      </c>
      <c r="AA221" s="663"/>
      <c r="AB221" s="663">
        <f t="shared" si="9"/>
        <v>30000</v>
      </c>
      <c r="AD221" s="665">
        <f>VLOOKUP(A221:A466,'[1]Xét thầu G3'!$B$4:$L$249,11,FALSE)</f>
        <v>2037</v>
      </c>
      <c r="AE221" s="573">
        <f t="shared" si="10"/>
        <v>61110000</v>
      </c>
      <c r="AF221" s="573">
        <f>VLOOKUP(A221:A466,'[1]Xét thầu G3'!$B$4:$K$249,10,FALSE)</f>
        <v>30000</v>
      </c>
      <c r="AG221" s="573">
        <f t="shared" si="11"/>
        <v>0</v>
      </c>
    </row>
    <row r="222" spans="1:87" ht="16.5" x14ac:dyDescent="0.2">
      <c r="A222" s="588">
        <v>265</v>
      </c>
      <c r="B222" s="609" t="s">
        <v>543</v>
      </c>
      <c r="C222" s="587" t="s">
        <v>149</v>
      </c>
      <c r="D222" s="588" t="s">
        <v>108</v>
      </c>
      <c r="E222" s="588" t="s">
        <v>1055</v>
      </c>
      <c r="F222" s="588"/>
      <c r="G222" s="588"/>
      <c r="H222" s="588"/>
      <c r="I222" s="663"/>
      <c r="J222" s="663"/>
      <c r="K222" s="663"/>
      <c r="L222" s="663"/>
      <c r="M222" s="663"/>
      <c r="N222" s="664">
        <v>10</v>
      </c>
      <c r="O222" s="663"/>
      <c r="P222" s="663"/>
      <c r="Q222" s="663"/>
      <c r="R222" s="663"/>
      <c r="S222" s="663"/>
      <c r="T222" s="663"/>
      <c r="U222" s="663"/>
      <c r="V222" s="663"/>
      <c r="W222" s="663"/>
      <c r="X222" s="663"/>
      <c r="Y222" s="663"/>
      <c r="Z222" s="663"/>
      <c r="AA222" s="663"/>
      <c r="AB222" s="663">
        <f t="shared" si="9"/>
        <v>10</v>
      </c>
      <c r="AD222" s="665">
        <f>VLOOKUP(A222:A467,'[1]Xét thầu G3'!$B$4:$L$249,11,FALSE)</f>
        <v>4830</v>
      </c>
      <c r="AE222" s="573">
        <f t="shared" si="10"/>
        <v>48300</v>
      </c>
      <c r="AF222" s="573">
        <f>VLOOKUP(A222:A467,'[1]Xét thầu G3'!$B$4:$K$249,10,FALSE)</f>
        <v>10</v>
      </c>
      <c r="AG222" s="573">
        <f t="shared" si="11"/>
        <v>0</v>
      </c>
    </row>
    <row r="223" spans="1:87" ht="16.5" x14ac:dyDescent="0.2">
      <c r="A223" s="588">
        <v>266</v>
      </c>
      <c r="B223" s="609" t="s">
        <v>612</v>
      </c>
      <c r="C223" s="587" t="s">
        <v>325</v>
      </c>
      <c r="D223" s="588" t="s">
        <v>110</v>
      </c>
      <c r="E223" s="588" t="s">
        <v>575</v>
      </c>
      <c r="F223" s="588"/>
      <c r="G223" s="588"/>
      <c r="H223" s="588">
        <v>1000</v>
      </c>
      <c r="I223" s="663"/>
      <c r="J223" s="663">
        <v>10000</v>
      </c>
      <c r="K223" s="663"/>
      <c r="L223" s="663"/>
      <c r="M223" s="663">
        <v>50000</v>
      </c>
      <c r="N223" s="664"/>
      <c r="O223" s="663"/>
      <c r="P223" s="663"/>
      <c r="Q223" s="663"/>
      <c r="R223" s="663">
        <v>500</v>
      </c>
      <c r="S223" s="663"/>
      <c r="T223" s="663"/>
      <c r="U223" s="663"/>
      <c r="V223" s="663">
        <v>10000</v>
      </c>
      <c r="W223" s="663"/>
      <c r="X223" s="663"/>
      <c r="Y223" s="663"/>
      <c r="Z223" s="663"/>
      <c r="AA223" s="663"/>
      <c r="AB223" s="663">
        <f t="shared" si="9"/>
        <v>71500</v>
      </c>
      <c r="AD223" s="665">
        <f>VLOOKUP(A223:A468,'[1]Xét thầu G3'!$B$4:$L$249,11,FALSE)</f>
        <v>360</v>
      </c>
      <c r="AE223" s="573">
        <f t="shared" si="10"/>
        <v>25740000</v>
      </c>
      <c r="AF223" s="573">
        <f>VLOOKUP(A223:A468,'[1]Xét thầu G3'!$B$4:$K$249,10,FALSE)</f>
        <v>71500</v>
      </c>
      <c r="AG223" s="573">
        <f t="shared" si="11"/>
        <v>0</v>
      </c>
    </row>
    <row r="224" spans="1:87" s="772" customFormat="1" ht="16.5" x14ac:dyDescent="0.2">
      <c r="A224" s="588">
        <v>268</v>
      </c>
      <c r="B224" s="609" t="s">
        <v>613</v>
      </c>
      <c r="C224" s="587" t="s">
        <v>131</v>
      </c>
      <c r="D224" s="588" t="s">
        <v>132</v>
      </c>
      <c r="E224" s="588" t="s">
        <v>733</v>
      </c>
      <c r="F224" s="588"/>
      <c r="G224" s="588"/>
      <c r="H224" s="588"/>
      <c r="I224" s="663"/>
      <c r="J224" s="663"/>
      <c r="K224" s="663"/>
      <c r="L224" s="663"/>
      <c r="M224" s="663"/>
      <c r="N224" s="664"/>
      <c r="O224" s="663"/>
      <c r="P224" s="663"/>
      <c r="Q224" s="663">
        <v>100</v>
      </c>
      <c r="R224" s="663"/>
      <c r="S224" s="663"/>
      <c r="T224" s="663"/>
      <c r="U224" s="663"/>
      <c r="V224" s="663"/>
      <c r="W224" s="663"/>
      <c r="X224" s="663"/>
      <c r="Y224" s="663"/>
      <c r="Z224" s="663"/>
      <c r="AA224" s="663"/>
      <c r="AB224" s="663">
        <f t="shared" si="9"/>
        <v>100</v>
      </c>
      <c r="AC224" s="574"/>
      <c r="AD224" s="665">
        <f>VLOOKUP(A224:A469,'[1]Xét thầu G3'!$B$4:$L$249,11,FALSE)</f>
        <v>2415</v>
      </c>
      <c r="AE224" s="573">
        <f t="shared" si="10"/>
        <v>241500</v>
      </c>
      <c r="AF224" s="573">
        <f>VLOOKUP(A224:A469,'[1]Xét thầu G3'!$B$4:$K$249,10,FALSE)</f>
        <v>100</v>
      </c>
      <c r="AG224" s="573">
        <f t="shared" si="11"/>
        <v>0</v>
      </c>
      <c r="AH224" s="574"/>
      <c r="AI224" s="574"/>
      <c r="AJ224" s="574"/>
      <c r="AK224" s="574"/>
      <c r="AL224" s="574"/>
      <c r="AM224" s="574"/>
      <c r="AN224" s="574"/>
      <c r="AO224" s="574"/>
      <c r="AP224" s="574"/>
      <c r="AQ224" s="574"/>
      <c r="AR224" s="574"/>
      <c r="AS224" s="574"/>
      <c r="AT224" s="574"/>
      <c r="AU224" s="574"/>
      <c r="AV224" s="574"/>
      <c r="AW224" s="574"/>
      <c r="AX224" s="574"/>
      <c r="AY224" s="574"/>
      <c r="AZ224" s="574"/>
      <c r="BA224" s="574"/>
      <c r="BB224" s="574"/>
      <c r="BC224" s="574"/>
      <c r="BD224" s="574"/>
      <c r="BE224" s="574"/>
      <c r="BF224" s="574"/>
      <c r="BG224" s="574"/>
      <c r="BH224" s="574"/>
      <c r="BI224" s="574"/>
      <c r="BJ224" s="574"/>
      <c r="BK224" s="574"/>
      <c r="BL224" s="574"/>
      <c r="BM224" s="574"/>
      <c r="BN224" s="574"/>
      <c r="BO224" s="574"/>
      <c r="BP224" s="574"/>
      <c r="BQ224" s="574"/>
      <c r="BR224" s="574"/>
      <c r="BS224" s="574"/>
      <c r="BT224" s="574"/>
      <c r="BU224" s="574"/>
      <c r="BV224" s="574"/>
      <c r="BW224" s="574"/>
      <c r="BX224" s="574"/>
      <c r="BY224" s="574"/>
      <c r="BZ224" s="574"/>
      <c r="CA224" s="574"/>
      <c r="CB224" s="574"/>
      <c r="CC224" s="574"/>
      <c r="CD224" s="574"/>
      <c r="CE224" s="574"/>
      <c r="CF224" s="574"/>
      <c r="CG224" s="574"/>
      <c r="CH224" s="574"/>
      <c r="CI224" s="574"/>
    </row>
    <row r="225" spans="1:33" ht="16.5" x14ac:dyDescent="0.2">
      <c r="A225" s="588">
        <v>269</v>
      </c>
      <c r="B225" s="609" t="s">
        <v>615</v>
      </c>
      <c r="C225" s="587" t="s">
        <v>113</v>
      </c>
      <c r="D225" s="588" t="s">
        <v>110</v>
      </c>
      <c r="E225" s="588" t="s">
        <v>575</v>
      </c>
      <c r="F225" s="588"/>
      <c r="G225" s="588">
        <v>50000</v>
      </c>
      <c r="H225" s="588"/>
      <c r="I225" s="663"/>
      <c r="J225" s="663">
        <v>500</v>
      </c>
      <c r="K225" s="663">
        <v>20000</v>
      </c>
      <c r="L225" s="663"/>
      <c r="M225" s="663">
        <v>40000</v>
      </c>
      <c r="N225" s="664"/>
      <c r="O225" s="663"/>
      <c r="P225" s="663">
        <v>40000</v>
      </c>
      <c r="Q225" s="663">
        <v>150000</v>
      </c>
      <c r="R225" s="663"/>
      <c r="S225" s="663"/>
      <c r="T225" s="663">
        <v>5000</v>
      </c>
      <c r="U225" s="666">
        <v>10000</v>
      </c>
      <c r="V225" s="663">
        <v>5000</v>
      </c>
      <c r="W225" s="663"/>
      <c r="X225" s="663">
        <v>3000</v>
      </c>
      <c r="Y225" s="663"/>
      <c r="Z225" s="663">
        <v>100000</v>
      </c>
      <c r="AA225" s="591">
        <v>70000</v>
      </c>
      <c r="AB225" s="663">
        <f t="shared" si="9"/>
        <v>493500</v>
      </c>
      <c r="AD225" s="665">
        <f>VLOOKUP(A225:A470,'[1]Xét thầu G3'!$B$4:$L$249,11,FALSE)</f>
        <v>332</v>
      </c>
      <c r="AE225" s="573">
        <f t="shared" si="10"/>
        <v>163842000</v>
      </c>
      <c r="AF225" s="573">
        <f>VLOOKUP(A225:A470,'[1]Xét thầu G3'!$B$4:$K$249,10,FALSE)</f>
        <v>493500</v>
      </c>
      <c r="AG225" s="573">
        <f t="shared" si="11"/>
        <v>0</v>
      </c>
    </row>
    <row r="226" spans="1:33" ht="16.5" x14ac:dyDescent="0.2">
      <c r="A226" s="588">
        <v>271</v>
      </c>
      <c r="B226" s="609" t="s">
        <v>545</v>
      </c>
      <c r="C226" s="587" t="s">
        <v>142</v>
      </c>
      <c r="D226" s="588" t="s">
        <v>123</v>
      </c>
      <c r="E226" s="588" t="s">
        <v>578</v>
      </c>
      <c r="F226" s="588"/>
      <c r="G226" s="588">
        <v>1000</v>
      </c>
      <c r="H226" s="588"/>
      <c r="I226" s="663"/>
      <c r="J226" s="663"/>
      <c r="K226" s="663"/>
      <c r="L226" s="663"/>
      <c r="M226" s="663"/>
      <c r="N226" s="664"/>
      <c r="O226" s="663"/>
      <c r="P226" s="663"/>
      <c r="Q226" s="663">
        <v>3000</v>
      </c>
      <c r="R226" s="663"/>
      <c r="S226" s="663"/>
      <c r="T226" s="663"/>
      <c r="U226" s="663"/>
      <c r="V226" s="663">
        <v>250</v>
      </c>
      <c r="W226" s="663"/>
      <c r="X226" s="663">
        <v>200</v>
      </c>
      <c r="Y226" s="663"/>
      <c r="Z226" s="663">
        <v>1000</v>
      </c>
      <c r="AA226" s="663"/>
      <c r="AB226" s="663">
        <f t="shared" si="9"/>
        <v>5450</v>
      </c>
      <c r="AD226" s="665">
        <f>VLOOKUP(A226:A471,'[1]Xét thầu G3'!$B$4:$L$249,11,FALSE)</f>
        <v>2974</v>
      </c>
      <c r="AE226" s="573">
        <f t="shared" si="10"/>
        <v>16208300</v>
      </c>
      <c r="AF226" s="573">
        <f>VLOOKUP(A226:A471,'[1]Xét thầu G3'!$B$4:$K$249,10,FALSE)</f>
        <v>5450</v>
      </c>
      <c r="AG226" s="573">
        <f t="shared" si="11"/>
        <v>0</v>
      </c>
    </row>
    <row r="227" spans="1:33" ht="16.5" x14ac:dyDescent="0.2">
      <c r="A227" s="588">
        <v>272</v>
      </c>
      <c r="B227" s="609" t="s">
        <v>545</v>
      </c>
      <c r="C227" s="587" t="s">
        <v>265</v>
      </c>
      <c r="D227" s="588" t="s">
        <v>108</v>
      </c>
      <c r="E227" s="588" t="s">
        <v>572</v>
      </c>
      <c r="F227" s="588">
        <v>5000</v>
      </c>
      <c r="G227" s="588">
        <v>5000</v>
      </c>
      <c r="H227" s="588"/>
      <c r="I227" s="663"/>
      <c r="J227" s="663"/>
      <c r="K227" s="663"/>
      <c r="L227" s="663"/>
      <c r="M227" s="663"/>
      <c r="N227" s="664"/>
      <c r="O227" s="663"/>
      <c r="P227" s="663"/>
      <c r="Q227" s="663">
        <v>15000</v>
      </c>
      <c r="R227" s="663"/>
      <c r="S227" s="663"/>
      <c r="T227" s="663"/>
      <c r="U227" s="663"/>
      <c r="V227" s="663"/>
      <c r="W227" s="663"/>
      <c r="X227" s="663"/>
      <c r="Y227" s="663"/>
      <c r="Z227" s="663">
        <v>20000</v>
      </c>
      <c r="AA227" s="663"/>
      <c r="AB227" s="663">
        <f t="shared" si="9"/>
        <v>45000</v>
      </c>
      <c r="AD227" s="665">
        <f>VLOOKUP(A227:A472,'[1]Xét thầu G3'!$B$4:$L$249,11,FALSE)</f>
        <v>5670</v>
      </c>
      <c r="AE227" s="573">
        <f t="shared" si="10"/>
        <v>255150000</v>
      </c>
      <c r="AF227" s="573">
        <f>VLOOKUP(A227:A472,'[1]Xét thầu G3'!$B$4:$K$249,10,FALSE)</f>
        <v>45000</v>
      </c>
      <c r="AG227" s="573">
        <f t="shared" si="11"/>
        <v>0</v>
      </c>
    </row>
    <row r="228" spans="1:33" ht="33" x14ac:dyDescent="0.2">
      <c r="A228" s="588">
        <v>273</v>
      </c>
      <c r="B228" s="609" t="s">
        <v>914</v>
      </c>
      <c r="C228" s="587" t="s">
        <v>326</v>
      </c>
      <c r="D228" s="588" t="s">
        <v>880</v>
      </c>
      <c r="E228" s="588" t="s">
        <v>578</v>
      </c>
      <c r="F228" s="588"/>
      <c r="G228" s="588">
        <v>200</v>
      </c>
      <c r="H228" s="588"/>
      <c r="I228" s="663"/>
      <c r="J228" s="663"/>
      <c r="K228" s="663"/>
      <c r="L228" s="663"/>
      <c r="M228" s="663"/>
      <c r="N228" s="664"/>
      <c r="O228" s="663"/>
      <c r="P228" s="663"/>
      <c r="Q228" s="663"/>
      <c r="R228" s="663"/>
      <c r="S228" s="663"/>
      <c r="T228" s="663">
        <v>300</v>
      </c>
      <c r="U228" s="663"/>
      <c r="V228" s="663"/>
      <c r="W228" s="663"/>
      <c r="X228" s="663"/>
      <c r="Y228" s="663"/>
      <c r="Z228" s="663">
        <v>3000</v>
      </c>
      <c r="AA228" s="663"/>
      <c r="AB228" s="663">
        <f t="shared" si="9"/>
        <v>3500</v>
      </c>
      <c r="AD228" s="665">
        <f>VLOOKUP(A228:A473,'[1]Xét thầu G3'!$B$4:$L$249,11,FALSE)</f>
        <v>5985</v>
      </c>
      <c r="AE228" s="573">
        <f t="shared" si="10"/>
        <v>20947500</v>
      </c>
      <c r="AF228" s="573">
        <f>VLOOKUP(A228:A473,'[1]Xét thầu G3'!$B$4:$K$249,10,FALSE)</f>
        <v>3500</v>
      </c>
      <c r="AG228" s="573">
        <f t="shared" si="11"/>
        <v>0</v>
      </c>
    </row>
    <row r="229" spans="1:33" ht="16.5" x14ac:dyDescent="0.2">
      <c r="A229" s="588">
        <v>276</v>
      </c>
      <c r="B229" s="586" t="s">
        <v>433</v>
      </c>
      <c r="C229" s="585" t="s">
        <v>434</v>
      </c>
      <c r="D229" s="585" t="s">
        <v>110</v>
      </c>
      <c r="E229" s="585" t="s">
        <v>575</v>
      </c>
      <c r="F229" s="588"/>
      <c r="G229" s="588">
        <v>100000</v>
      </c>
      <c r="H229" s="585"/>
      <c r="I229" s="663"/>
      <c r="J229" s="663"/>
      <c r="K229" s="663"/>
      <c r="L229" s="663"/>
      <c r="M229" s="663"/>
      <c r="N229" s="664"/>
      <c r="O229" s="663"/>
      <c r="P229" s="663"/>
      <c r="Q229" s="663"/>
      <c r="R229" s="663"/>
      <c r="S229" s="663"/>
      <c r="T229" s="663">
        <v>10000</v>
      </c>
      <c r="U229" s="663"/>
      <c r="V229" s="663"/>
      <c r="W229" s="663"/>
      <c r="X229" s="663"/>
      <c r="Y229" s="663"/>
      <c r="Z229" s="663"/>
      <c r="AA229" s="663"/>
      <c r="AB229" s="663">
        <f t="shared" si="9"/>
        <v>110000</v>
      </c>
      <c r="AD229" s="665">
        <f>VLOOKUP(A229:A474,'[1]Xét thầu G3'!$B$4:$L$249,11,FALSE)</f>
        <v>1323</v>
      </c>
      <c r="AE229" s="573">
        <f t="shared" si="10"/>
        <v>145530000</v>
      </c>
      <c r="AF229" s="573">
        <f>VLOOKUP(A229:A474,'[1]Xét thầu G3'!$B$4:$K$249,10,FALSE)</f>
        <v>110000</v>
      </c>
      <c r="AG229" s="573">
        <f t="shared" si="11"/>
        <v>0</v>
      </c>
    </row>
    <row r="230" spans="1:33" ht="16.5" x14ac:dyDescent="0.2">
      <c r="A230" s="588">
        <v>277</v>
      </c>
      <c r="B230" s="586" t="s">
        <v>1039</v>
      </c>
      <c r="C230" s="587" t="s">
        <v>710</v>
      </c>
      <c r="D230" s="585" t="s">
        <v>110</v>
      </c>
      <c r="E230" s="588" t="s">
        <v>591</v>
      </c>
      <c r="F230" s="588"/>
      <c r="G230" s="588"/>
      <c r="H230" s="588"/>
      <c r="I230" s="663"/>
      <c r="J230" s="663"/>
      <c r="K230" s="663"/>
      <c r="L230" s="663"/>
      <c r="M230" s="663"/>
      <c r="N230" s="664"/>
      <c r="O230" s="663"/>
      <c r="P230" s="663"/>
      <c r="Q230" s="663"/>
      <c r="R230" s="663"/>
      <c r="S230" s="663"/>
      <c r="T230" s="663"/>
      <c r="U230" s="663"/>
      <c r="V230" s="663"/>
      <c r="W230" s="663">
        <v>690000</v>
      </c>
      <c r="X230" s="663"/>
      <c r="Y230" s="663"/>
      <c r="Z230" s="663"/>
      <c r="AA230" s="663"/>
      <c r="AB230" s="663">
        <f t="shared" si="9"/>
        <v>690000</v>
      </c>
      <c r="AD230" s="665">
        <f>VLOOKUP(A230:A475,'[1]Xét thầu G3'!$B$4:$L$249,11,FALSE)</f>
        <v>103</v>
      </c>
      <c r="AE230" s="573">
        <f t="shared" si="10"/>
        <v>71070000</v>
      </c>
      <c r="AF230" s="573">
        <f>VLOOKUP(A230:A475,'[1]Xét thầu G3'!$B$4:$K$249,10,FALSE)</f>
        <v>690000</v>
      </c>
      <c r="AG230" s="573">
        <f t="shared" si="11"/>
        <v>0</v>
      </c>
    </row>
    <row r="231" spans="1:33" ht="16.5" x14ac:dyDescent="0.2">
      <c r="A231" s="588">
        <v>278</v>
      </c>
      <c r="B231" s="609" t="s">
        <v>616</v>
      </c>
      <c r="C231" s="587" t="s">
        <v>549</v>
      </c>
      <c r="D231" s="588" t="s">
        <v>110</v>
      </c>
      <c r="E231" s="588" t="s">
        <v>575</v>
      </c>
      <c r="F231" s="588"/>
      <c r="G231" s="588">
        <v>30000</v>
      </c>
      <c r="H231" s="588"/>
      <c r="I231" s="663"/>
      <c r="J231" s="663"/>
      <c r="K231" s="663"/>
      <c r="L231" s="663"/>
      <c r="M231" s="663"/>
      <c r="N231" s="664"/>
      <c r="O231" s="663"/>
      <c r="P231" s="663"/>
      <c r="Q231" s="663">
        <v>20000</v>
      </c>
      <c r="R231" s="663"/>
      <c r="S231" s="663"/>
      <c r="T231" s="663"/>
      <c r="U231" s="663"/>
      <c r="V231" s="663"/>
      <c r="W231" s="663"/>
      <c r="X231" s="663">
        <v>60000</v>
      </c>
      <c r="Y231" s="663"/>
      <c r="Z231" s="663"/>
      <c r="AA231" s="663"/>
      <c r="AB231" s="663">
        <f t="shared" si="9"/>
        <v>110000</v>
      </c>
      <c r="AD231" s="665">
        <f>VLOOKUP(A231:A476,'[1]Xét thầu G3'!$B$4:$L$249,11,FALSE)</f>
        <v>396</v>
      </c>
      <c r="AE231" s="573">
        <f t="shared" si="10"/>
        <v>43560000</v>
      </c>
      <c r="AF231" s="573">
        <f>VLOOKUP(A231:A476,'[1]Xét thầu G3'!$B$4:$K$249,10,FALSE)</f>
        <v>110000</v>
      </c>
      <c r="AG231" s="573">
        <f t="shared" si="11"/>
        <v>0</v>
      </c>
    </row>
    <row r="232" spans="1:33" ht="16.5" x14ac:dyDescent="0.2">
      <c r="A232" s="588">
        <v>279</v>
      </c>
      <c r="B232" s="609" t="s">
        <v>1705</v>
      </c>
      <c r="C232" s="587" t="s">
        <v>130</v>
      </c>
      <c r="D232" s="588" t="s">
        <v>110</v>
      </c>
      <c r="E232" s="588" t="s">
        <v>591</v>
      </c>
      <c r="F232" s="588"/>
      <c r="G232" s="588"/>
      <c r="H232" s="588"/>
      <c r="I232" s="663"/>
      <c r="J232" s="663"/>
      <c r="K232" s="663"/>
      <c r="L232" s="663"/>
      <c r="M232" s="663"/>
      <c r="N232" s="664"/>
      <c r="O232" s="663"/>
      <c r="P232" s="663"/>
      <c r="Q232" s="663"/>
      <c r="R232" s="663"/>
      <c r="S232" s="663"/>
      <c r="T232" s="663"/>
      <c r="U232" s="663"/>
      <c r="V232" s="663"/>
      <c r="W232" s="663"/>
      <c r="X232" s="663">
        <v>10000</v>
      </c>
      <c r="Y232" s="663"/>
      <c r="Z232" s="663"/>
      <c r="AA232" s="663"/>
      <c r="AB232" s="663">
        <f t="shared" si="9"/>
        <v>10000</v>
      </c>
      <c r="AD232" s="665">
        <f>VLOOKUP(A232:A477,'[1]Xét thầu G3'!$B$4:$L$249,11,FALSE)</f>
        <v>5600</v>
      </c>
      <c r="AE232" s="573">
        <f t="shared" si="10"/>
        <v>56000000</v>
      </c>
      <c r="AF232" s="573">
        <f>VLOOKUP(A232:A477,'[1]Xét thầu G3'!$B$4:$K$249,10,FALSE)</f>
        <v>10000</v>
      </c>
      <c r="AG232" s="573">
        <f t="shared" si="11"/>
        <v>0</v>
      </c>
    </row>
    <row r="233" spans="1:33" ht="16.5" x14ac:dyDescent="0.2">
      <c r="A233" s="588">
        <v>281</v>
      </c>
      <c r="B233" s="609" t="s">
        <v>617</v>
      </c>
      <c r="C233" s="587" t="s">
        <v>129</v>
      </c>
      <c r="D233" s="588" t="s">
        <v>110</v>
      </c>
      <c r="E233" s="588" t="s">
        <v>575</v>
      </c>
      <c r="F233" s="588"/>
      <c r="G233" s="588"/>
      <c r="H233" s="588"/>
      <c r="I233" s="663"/>
      <c r="J233" s="663"/>
      <c r="K233" s="663"/>
      <c r="L233" s="663"/>
      <c r="M233" s="663"/>
      <c r="N233" s="664"/>
      <c r="O233" s="663"/>
      <c r="P233" s="663"/>
      <c r="Q233" s="663">
        <v>20000</v>
      </c>
      <c r="R233" s="663"/>
      <c r="S233" s="663"/>
      <c r="T233" s="663"/>
      <c r="U233" s="663"/>
      <c r="V233" s="663"/>
      <c r="W233" s="663"/>
      <c r="X233" s="663"/>
      <c r="Y233" s="663"/>
      <c r="Z233" s="663"/>
      <c r="AA233" s="663"/>
      <c r="AB233" s="663">
        <f t="shared" si="9"/>
        <v>20000</v>
      </c>
      <c r="AD233" s="665">
        <f>VLOOKUP(A233:A478,'[1]Xét thầu G3'!$B$4:$L$249,11,FALSE)</f>
        <v>265</v>
      </c>
      <c r="AE233" s="573">
        <f t="shared" si="10"/>
        <v>5300000</v>
      </c>
      <c r="AF233" s="573">
        <f>VLOOKUP(A233:A478,'[1]Xét thầu G3'!$B$4:$K$249,10,FALSE)</f>
        <v>20000</v>
      </c>
      <c r="AG233" s="573">
        <f t="shared" si="11"/>
        <v>0</v>
      </c>
    </row>
    <row r="234" spans="1:33" ht="16.5" x14ac:dyDescent="0.2">
      <c r="A234" s="588">
        <v>282</v>
      </c>
      <c r="B234" s="609" t="s">
        <v>618</v>
      </c>
      <c r="C234" s="587" t="s">
        <v>276</v>
      </c>
      <c r="D234" s="588" t="s">
        <v>110</v>
      </c>
      <c r="E234" s="588" t="s">
        <v>575</v>
      </c>
      <c r="F234" s="588"/>
      <c r="G234" s="588">
        <v>20000</v>
      </c>
      <c r="H234" s="588"/>
      <c r="I234" s="663">
        <v>3000</v>
      </c>
      <c r="J234" s="663"/>
      <c r="K234" s="663"/>
      <c r="L234" s="663"/>
      <c r="M234" s="663"/>
      <c r="N234" s="664"/>
      <c r="O234" s="663"/>
      <c r="P234" s="663">
        <v>30000</v>
      </c>
      <c r="Q234" s="663">
        <v>5000</v>
      </c>
      <c r="R234" s="663"/>
      <c r="S234" s="663"/>
      <c r="T234" s="663">
        <v>7000</v>
      </c>
      <c r="U234" s="666">
        <v>2000</v>
      </c>
      <c r="V234" s="663"/>
      <c r="W234" s="663"/>
      <c r="X234" s="663">
        <v>10000</v>
      </c>
      <c r="Y234" s="663"/>
      <c r="Z234" s="663"/>
      <c r="AA234" s="663"/>
      <c r="AB234" s="663">
        <f t="shared" si="9"/>
        <v>77000</v>
      </c>
      <c r="AD234" s="665">
        <f>VLOOKUP(A234:A479,'[1]Xét thầu G3'!$B$4:$L$249,11,FALSE)</f>
        <v>252</v>
      </c>
      <c r="AE234" s="573">
        <f t="shared" si="10"/>
        <v>19404000</v>
      </c>
      <c r="AF234" s="573">
        <f>VLOOKUP(A234:A479,'[1]Xét thầu G3'!$B$4:$K$249,10,FALSE)</f>
        <v>77000</v>
      </c>
      <c r="AG234" s="573">
        <f t="shared" si="11"/>
        <v>0</v>
      </c>
    </row>
    <row r="235" spans="1:33" ht="33" x14ac:dyDescent="0.2">
      <c r="A235" s="588">
        <v>283</v>
      </c>
      <c r="B235" s="609" t="s">
        <v>619</v>
      </c>
      <c r="C235" s="587" t="s">
        <v>327</v>
      </c>
      <c r="D235" s="588" t="s">
        <v>110</v>
      </c>
      <c r="E235" s="588" t="s">
        <v>575</v>
      </c>
      <c r="F235" s="588"/>
      <c r="G235" s="588">
        <v>200000</v>
      </c>
      <c r="H235" s="588"/>
      <c r="I235" s="663"/>
      <c r="J235" s="663">
        <v>2000</v>
      </c>
      <c r="K235" s="663"/>
      <c r="L235" s="663">
        <v>80000</v>
      </c>
      <c r="M235" s="663"/>
      <c r="N235" s="664">
        <v>4000</v>
      </c>
      <c r="O235" s="663"/>
      <c r="P235" s="663"/>
      <c r="Q235" s="663"/>
      <c r="R235" s="663"/>
      <c r="S235" s="663">
        <v>800000</v>
      </c>
      <c r="T235" s="663">
        <v>7000</v>
      </c>
      <c r="U235" s="663"/>
      <c r="V235" s="663">
        <v>5000</v>
      </c>
      <c r="W235" s="663"/>
      <c r="X235" s="663"/>
      <c r="Y235" s="663"/>
      <c r="Z235" s="663">
        <v>50000</v>
      </c>
      <c r="AA235" s="663"/>
      <c r="AB235" s="663">
        <f t="shared" si="9"/>
        <v>1148000</v>
      </c>
      <c r="AD235" s="665">
        <f>VLOOKUP(A235:A480,'[1]Xét thầu G3'!$B$4:$L$249,11,FALSE)</f>
        <v>183</v>
      </c>
      <c r="AE235" s="573">
        <f t="shared" si="10"/>
        <v>210084000</v>
      </c>
      <c r="AF235" s="573">
        <f>VLOOKUP(A235:A480,'[1]Xét thầu G3'!$B$4:$K$249,10,FALSE)</f>
        <v>1148000</v>
      </c>
      <c r="AG235" s="573">
        <f t="shared" si="11"/>
        <v>0</v>
      </c>
    </row>
    <row r="236" spans="1:33" ht="16.5" x14ac:dyDescent="0.2">
      <c r="A236" s="588">
        <v>284</v>
      </c>
      <c r="B236" s="609" t="s">
        <v>620</v>
      </c>
      <c r="C236" s="587" t="s">
        <v>118</v>
      </c>
      <c r="D236" s="588" t="s">
        <v>110</v>
      </c>
      <c r="E236" s="588" t="s">
        <v>575</v>
      </c>
      <c r="F236" s="588">
        <v>300000</v>
      </c>
      <c r="G236" s="588">
        <v>200000</v>
      </c>
      <c r="H236" s="588"/>
      <c r="I236" s="663"/>
      <c r="J236" s="663"/>
      <c r="K236" s="663"/>
      <c r="L236" s="663"/>
      <c r="M236" s="663"/>
      <c r="N236" s="664"/>
      <c r="O236" s="663"/>
      <c r="P236" s="663"/>
      <c r="Q236" s="663"/>
      <c r="R236" s="663"/>
      <c r="S236" s="663"/>
      <c r="T236" s="663"/>
      <c r="U236" s="663"/>
      <c r="V236" s="663"/>
      <c r="W236" s="663"/>
      <c r="X236" s="663"/>
      <c r="Y236" s="663"/>
      <c r="Z236" s="663"/>
      <c r="AA236" s="663"/>
      <c r="AB236" s="663">
        <f t="shared" si="9"/>
        <v>500000</v>
      </c>
      <c r="AD236" s="665">
        <f>VLOOKUP(A236:A481,'[1]Xét thầu G3'!$B$4:$L$249,11,FALSE)</f>
        <v>326</v>
      </c>
      <c r="AE236" s="573">
        <f t="shared" si="10"/>
        <v>163000000</v>
      </c>
      <c r="AF236" s="573">
        <f>VLOOKUP(A236:A481,'[1]Xét thầu G3'!$B$4:$K$249,10,FALSE)</f>
        <v>500000</v>
      </c>
      <c r="AG236" s="573">
        <f t="shared" si="11"/>
        <v>0</v>
      </c>
    </row>
    <row r="237" spans="1:33" ht="49.5" x14ac:dyDescent="0.2">
      <c r="A237" s="588">
        <v>285</v>
      </c>
      <c r="B237" s="609" t="s">
        <v>915</v>
      </c>
      <c r="C237" s="587" t="s">
        <v>917</v>
      </c>
      <c r="D237" s="588" t="s">
        <v>112</v>
      </c>
      <c r="E237" s="588" t="s">
        <v>575</v>
      </c>
      <c r="F237" s="588">
        <v>200000</v>
      </c>
      <c r="G237" s="588">
        <v>200000</v>
      </c>
      <c r="H237" s="588">
        <v>10000</v>
      </c>
      <c r="I237" s="663"/>
      <c r="J237" s="663">
        <v>20000</v>
      </c>
      <c r="K237" s="663"/>
      <c r="L237" s="663">
        <v>80000</v>
      </c>
      <c r="M237" s="663">
        <v>440000</v>
      </c>
      <c r="N237" s="664">
        <v>200</v>
      </c>
      <c r="O237" s="663"/>
      <c r="P237" s="663"/>
      <c r="Q237" s="663">
        <v>150000</v>
      </c>
      <c r="R237" s="663">
        <v>500</v>
      </c>
      <c r="S237" s="663"/>
      <c r="T237" s="663"/>
      <c r="U237" s="663"/>
      <c r="V237" s="663"/>
      <c r="W237" s="663"/>
      <c r="X237" s="663"/>
      <c r="Y237" s="663"/>
      <c r="Z237" s="663">
        <v>500000</v>
      </c>
      <c r="AA237" s="663"/>
      <c r="AB237" s="663">
        <f t="shared" si="9"/>
        <v>1600700</v>
      </c>
      <c r="AD237" s="665">
        <f>VLOOKUP(A237:A482,'[1]Xét thầu G3'!$B$4:$L$249,11,FALSE)</f>
        <v>398</v>
      </c>
      <c r="AE237" s="573">
        <f t="shared" si="10"/>
        <v>637078600</v>
      </c>
      <c r="AF237" s="573">
        <f>VLOOKUP(A237:A482,'[1]Xét thầu G3'!$B$4:$K$249,10,FALSE)</f>
        <v>1600700</v>
      </c>
      <c r="AG237" s="573">
        <f t="shared" si="11"/>
        <v>0</v>
      </c>
    </row>
    <row r="238" spans="1:33" ht="16.5" x14ac:dyDescent="0.2">
      <c r="A238" s="588">
        <v>286</v>
      </c>
      <c r="B238" s="609" t="s">
        <v>621</v>
      </c>
      <c r="C238" s="587" t="s">
        <v>622</v>
      </c>
      <c r="D238" s="588" t="s">
        <v>108</v>
      </c>
      <c r="E238" s="588" t="s">
        <v>584</v>
      </c>
      <c r="F238" s="588">
        <v>10000</v>
      </c>
      <c r="G238" s="588">
        <v>500</v>
      </c>
      <c r="H238" s="588"/>
      <c r="I238" s="663"/>
      <c r="J238" s="663"/>
      <c r="K238" s="663"/>
      <c r="L238" s="663"/>
      <c r="M238" s="663"/>
      <c r="N238" s="664"/>
      <c r="O238" s="663"/>
      <c r="P238" s="663">
        <v>4000</v>
      </c>
      <c r="Q238" s="663">
        <v>10000</v>
      </c>
      <c r="R238" s="663">
        <v>10000</v>
      </c>
      <c r="S238" s="663"/>
      <c r="T238" s="663"/>
      <c r="U238" s="663"/>
      <c r="V238" s="663"/>
      <c r="W238" s="663"/>
      <c r="X238" s="663"/>
      <c r="Y238" s="663"/>
      <c r="Z238" s="663">
        <v>2000</v>
      </c>
      <c r="AA238" s="663"/>
      <c r="AB238" s="663">
        <f t="shared" si="9"/>
        <v>36500</v>
      </c>
      <c r="AD238" s="665">
        <f>VLOOKUP(A238:A483,'[1]Xét thầu G3'!$B$4:$L$249,11,FALSE)</f>
        <v>480</v>
      </c>
      <c r="AE238" s="573">
        <f t="shared" si="10"/>
        <v>17520000</v>
      </c>
      <c r="AF238" s="573">
        <f>VLOOKUP(A238:A483,'[1]Xét thầu G3'!$B$4:$K$249,10,FALSE)</f>
        <v>36500</v>
      </c>
      <c r="AG238" s="573">
        <f t="shared" si="11"/>
        <v>0</v>
      </c>
    </row>
    <row r="239" spans="1:33" ht="16.5" x14ac:dyDescent="0.2">
      <c r="A239" s="588">
        <v>287</v>
      </c>
      <c r="B239" s="609" t="s">
        <v>623</v>
      </c>
      <c r="C239" s="587" t="s">
        <v>118</v>
      </c>
      <c r="D239" s="588" t="s">
        <v>110</v>
      </c>
      <c r="E239" s="588" t="s">
        <v>575</v>
      </c>
      <c r="F239" s="588"/>
      <c r="G239" s="588">
        <v>100000</v>
      </c>
      <c r="H239" s="588"/>
      <c r="I239" s="663">
        <v>3000</v>
      </c>
      <c r="J239" s="663"/>
      <c r="K239" s="663"/>
      <c r="L239" s="663"/>
      <c r="M239" s="663"/>
      <c r="N239" s="664"/>
      <c r="O239" s="663"/>
      <c r="P239" s="663"/>
      <c r="Q239" s="663"/>
      <c r="R239" s="663"/>
      <c r="S239" s="663"/>
      <c r="T239" s="663"/>
      <c r="U239" s="663"/>
      <c r="V239" s="663"/>
      <c r="W239" s="663"/>
      <c r="X239" s="663"/>
      <c r="Y239" s="663"/>
      <c r="Z239" s="663"/>
      <c r="AA239" s="663"/>
      <c r="AB239" s="663">
        <f t="shared" si="9"/>
        <v>103000</v>
      </c>
      <c r="AD239" s="665">
        <f>VLOOKUP(A239:A484,'[1]Xét thầu G3'!$B$4:$L$249,11,FALSE)</f>
        <v>346</v>
      </c>
      <c r="AE239" s="573">
        <f t="shared" si="10"/>
        <v>35638000</v>
      </c>
      <c r="AF239" s="573">
        <f>VLOOKUP(A239:A484,'[1]Xét thầu G3'!$B$4:$K$249,10,FALSE)</f>
        <v>103000</v>
      </c>
      <c r="AG239" s="573">
        <f t="shared" si="11"/>
        <v>0</v>
      </c>
    </row>
    <row r="240" spans="1:33" ht="33" x14ac:dyDescent="0.2">
      <c r="A240" s="588">
        <v>288</v>
      </c>
      <c r="B240" s="609" t="s">
        <v>624</v>
      </c>
      <c r="C240" s="587" t="s">
        <v>230</v>
      </c>
      <c r="D240" s="588" t="s">
        <v>110</v>
      </c>
      <c r="E240" s="588" t="s">
        <v>266</v>
      </c>
      <c r="F240" s="588"/>
      <c r="G240" s="588"/>
      <c r="H240" s="692">
        <v>1000</v>
      </c>
      <c r="I240" s="663"/>
      <c r="J240" s="663"/>
      <c r="K240" s="663"/>
      <c r="L240" s="663">
        <v>70000</v>
      </c>
      <c r="M240" s="663">
        <v>100000</v>
      </c>
      <c r="N240" s="664"/>
      <c r="O240" s="663"/>
      <c r="P240" s="663"/>
      <c r="Q240" s="663">
        <v>30000</v>
      </c>
      <c r="R240" s="663"/>
      <c r="S240" s="663"/>
      <c r="T240" s="663">
        <v>15000</v>
      </c>
      <c r="U240" s="663"/>
      <c r="V240" s="663"/>
      <c r="W240" s="663"/>
      <c r="X240" s="663"/>
      <c r="Y240" s="663"/>
      <c r="Z240" s="663"/>
      <c r="AA240" s="663"/>
      <c r="AB240" s="663">
        <f t="shared" si="9"/>
        <v>216000</v>
      </c>
      <c r="AD240" s="665">
        <f>VLOOKUP(A240:A485,'[1]Xét thầu G3'!$B$4:$L$249,11,FALSE)</f>
        <v>720</v>
      </c>
      <c r="AE240" s="573">
        <f t="shared" si="10"/>
        <v>155520000</v>
      </c>
      <c r="AF240" s="573">
        <f>VLOOKUP(A240:A485,'[1]Xét thầu G3'!$B$4:$K$249,10,FALSE)</f>
        <v>216000</v>
      </c>
      <c r="AG240" s="573">
        <f t="shared" si="11"/>
        <v>0</v>
      </c>
    </row>
    <row r="241" spans="1:33" ht="16.5" x14ac:dyDescent="0.2">
      <c r="A241" s="588">
        <v>289</v>
      </c>
      <c r="B241" s="609" t="s">
        <v>625</v>
      </c>
      <c r="C241" s="587" t="s">
        <v>113</v>
      </c>
      <c r="D241" s="588" t="s">
        <v>110</v>
      </c>
      <c r="E241" s="588" t="s">
        <v>575</v>
      </c>
      <c r="F241" s="588"/>
      <c r="G241" s="588">
        <v>300000</v>
      </c>
      <c r="H241" s="692">
        <v>1000</v>
      </c>
      <c r="I241" s="663"/>
      <c r="J241" s="663">
        <v>10000</v>
      </c>
      <c r="K241" s="663">
        <v>30000</v>
      </c>
      <c r="L241" s="663">
        <v>5000</v>
      </c>
      <c r="M241" s="663">
        <v>100000</v>
      </c>
      <c r="N241" s="664"/>
      <c r="O241" s="663"/>
      <c r="P241" s="663">
        <v>250000</v>
      </c>
      <c r="Q241" s="663">
        <v>200000</v>
      </c>
      <c r="R241" s="663"/>
      <c r="S241" s="663">
        <v>65000</v>
      </c>
      <c r="T241" s="663"/>
      <c r="U241" s="666">
        <v>200000</v>
      </c>
      <c r="V241" s="663"/>
      <c r="W241" s="663"/>
      <c r="X241" s="663"/>
      <c r="Y241" s="663"/>
      <c r="Z241" s="663">
        <v>60000</v>
      </c>
      <c r="AA241" s="591">
        <v>100000</v>
      </c>
      <c r="AB241" s="663">
        <f t="shared" si="9"/>
        <v>1321000</v>
      </c>
      <c r="AD241" s="665">
        <f>VLOOKUP(A241:A486,'[1]Xét thầu G3'!$B$4:$L$249,11,FALSE)</f>
        <v>145</v>
      </c>
      <c r="AE241" s="573">
        <f t="shared" si="10"/>
        <v>191545000</v>
      </c>
      <c r="AF241" s="573">
        <f>VLOOKUP(A241:A486,'[1]Xét thầu G3'!$B$4:$K$249,10,FALSE)</f>
        <v>1321000</v>
      </c>
      <c r="AG241" s="573">
        <f t="shared" si="11"/>
        <v>0</v>
      </c>
    </row>
    <row r="242" spans="1:33" ht="16.5" x14ac:dyDescent="0.2">
      <c r="A242" s="588">
        <v>290</v>
      </c>
      <c r="B242" s="609" t="s">
        <v>855</v>
      </c>
      <c r="C242" s="588" t="s">
        <v>1461</v>
      </c>
      <c r="D242" s="588" t="s">
        <v>105</v>
      </c>
      <c r="E242" s="588" t="s">
        <v>1462</v>
      </c>
      <c r="F242" s="588">
        <v>5000</v>
      </c>
      <c r="G242" s="588">
        <v>100</v>
      </c>
      <c r="H242" s="588"/>
      <c r="I242" s="663"/>
      <c r="J242" s="663">
        <v>50</v>
      </c>
      <c r="K242" s="663">
        <v>500</v>
      </c>
      <c r="L242" s="663"/>
      <c r="M242" s="663"/>
      <c r="N242" s="664"/>
      <c r="O242" s="663"/>
      <c r="P242" s="663">
        <v>2000</v>
      </c>
      <c r="Q242" s="663">
        <v>3000</v>
      </c>
      <c r="R242" s="663"/>
      <c r="S242" s="663"/>
      <c r="T242" s="663">
        <v>1000</v>
      </c>
      <c r="U242" s="663"/>
      <c r="V242" s="663"/>
      <c r="W242" s="663"/>
      <c r="X242" s="663"/>
      <c r="Y242" s="663"/>
      <c r="Z242" s="663"/>
      <c r="AA242" s="663"/>
      <c r="AB242" s="663">
        <f t="shared" si="9"/>
        <v>11650</v>
      </c>
      <c r="AD242" s="665">
        <f>VLOOKUP(A242:A487,'[1]Xét thầu G3'!$B$4:$L$249,11,FALSE)</f>
        <v>39450</v>
      </c>
      <c r="AE242" s="573">
        <f t="shared" si="10"/>
        <v>459592500</v>
      </c>
      <c r="AF242" s="573">
        <f>VLOOKUP(A242:A487,'[1]Xét thầu G3'!$B$4:$K$249,10,FALSE)</f>
        <v>11650</v>
      </c>
      <c r="AG242" s="573">
        <f t="shared" si="11"/>
        <v>0</v>
      </c>
    </row>
    <row r="243" spans="1:33" ht="16.5" x14ac:dyDescent="0.2">
      <c r="A243" s="588">
        <v>291</v>
      </c>
      <c r="B243" s="609" t="s">
        <v>626</v>
      </c>
      <c r="C243" s="587" t="s">
        <v>627</v>
      </c>
      <c r="D243" s="588" t="s">
        <v>110</v>
      </c>
      <c r="E243" s="588" t="s">
        <v>575</v>
      </c>
      <c r="F243" s="588"/>
      <c r="G243" s="588">
        <v>50000</v>
      </c>
      <c r="H243" s="588"/>
      <c r="I243" s="663"/>
      <c r="J243" s="663"/>
      <c r="K243" s="663"/>
      <c r="L243" s="663">
        <v>30000</v>
      </c>
      <c r="M243" s="663"/>
      <c r="N243" s="664">
        <v>5300</v>
      </c>
      <c r="O243" s="663"/>
      <c r="P243" s="663"/>
      <c r="Q243" s="663">
        <v>5000</v>
      </c>
      <c r="R243" s="663"/>
      <c r="S243" s="663"/>
      <c r="T243" s="663"/>
      <c r="U243" s="663"/>
      <c r="V243" s="663">
        <v>2000</v>
      </c>
      <c r="W243" s="663"/>
      <c r="X243" s="663">
        <v>20000</v>
      </c>
      <c r="Y243" s="663"/>
      <c r="Z243" s="663">
        <v>40000</v>
      </c>
      <c r="AA243" s="663"/>
      <c r="AB243" s="663">
        <f t="shared" si="9"/>
        <v>152300</v>
      </c>
      <c r="AD243" s="665">
        <f>VLOOKUP(A243:A488,'[1]Xét thầu G3'!$B$4:$L$249,11,FALSE)</f>
        <v>480</v>
      </c>
      <c r="AE243" s="573">
        <f t="shared" si="10"/>
        <v>73104000</v>
      </c>
      <c r="AF243" s="573">
        <f>VLOOKUP(A243:A488,'[1]Xét thầu G3'!$B$4:$K$249,10,FALSE)</f>
        <v>152300</v>
      </c>
      <c r="AG243" s="573">
        <f t="shared" si="11"/>
        <v>0</v>
      </c>
    </row>
    <row r="244" spans="1:33" ht="16.5" x14ac:dyDescent="0.2">
      <c r="A244" s="588">
        <v>292</v>
      </c>
      <c r="B244" s="609" t="s">
        <v>628</v>
      </c>
      <c r="C244" s="587" t="s">
        <v>129</v>
      </c>
      <c r="D244" s="588" t="s">
        <v>108</v>
      </c>
      <c r="E244" s="588" t="s">
        <v>584</v>
      </c>
      <c r="F244" s="588">
        <v>50</v>
      </c>
      <c r="G244" s="588"/>
      <c r="H244" s="588"/>
      <c r="I244" s="663"/>
      <c r="J244" s="663"/>
      <c r="K244" s="663"/>
      <c r="L244" s="663"/>
      <c r="M244" s="663"/>
      <c r="N244" s="664"/>
      <c r="O244" s="663"/>
      <c r="P244" s="663"/>
      <c r="Q244" s="663"/>
      <c r="R244" s="663"/>
      <c r="S244" s="663"/>
      <c r="T244" s="663"/>
      <c r="U244" s="663"/>
      <c r="V244" s="663"/>
      <c r="W244" s="663"/>
      <c r="X244" s="663"/>
      <c r="Y244" s="663"/>
      <c r="Z244" s="663"/>
      <c r="AA244" s="663"/>
      <c r="AB244" s="663">
        <f t="shared" si="9"/>
        <v>50</v>
      </c>
      <c r="AD244" s="665">
        <f>VLOOKUP(A244:A489,'[1]Xét thầu G3'!$B$4:$L$249,11,FALSE)</f>
        <v>3675</v>
      </c>
      <c r="AE244" s="573">
        <f t="shared" si="10"/>
        <v>183750</v>
      </c>
      <c r="AF244" s="573">
        <f>VLOOKUP(A244:A489,'[1]Xét thầu G3'!$B$4:$K$249,10,FALSE)</f>
        <v>50</v>
      </c>
      <c r="AG244" s="573">
        <f t="shared" si="11"/>
        <v>0</v>
      </c>
    </row>
    <row r="245" spans="1:33" ht="16.5" x14ac:dyDescent="0.2">
      <c r="A245" s="588">
        <v>293</v>
      </c>
      <c r="B245" s="609" t="s">
        <v>550</v>
      </c>
      <c r="C245" s="587" t="s">
        <v>629</v>
      </c>
      <c r="D245" s="588" t="s">
        <v>108</v>
      </c>
      <c r="E245" s="588" t="s">
        <v>584</v>
      </c>
      <c r="F245" s="588">
        <v>1000</v>
      </c>
      <c r="G245" s="588">
        <v>800</v>
      </c>
      <c r="H245" s="588"/>
      <c r="I245" s="663"/>
      <c r="J245" s="663"/>
      <c r="K245" s="663"/>
      <c r="L245" s="663"/>
      <c r="M245" s="663">
        <v>1000</v>
      </c>
      <c r="N245" s="664"/>
      <c r="O245" s="663"/>
      <c r="P245" s="663"/>
      <c r="Q245" s="663">
        <v>1000</v>
      </c>
      <c r="R245" s="663"/>
      <c r="S245" s="663"/>
      <c r="T245" s="663"/>
      <c r="U245" s="663"/>
      <c r="V245" s="663"/>
      <c r="W245" s="663"/>
      <c r="X245" s="663"/>
      <c r="Y245" s="663"/>
      <c r="Z245" s="663"/>
      <c r="AA245" s="663"/>
      <c r="AB245" s="663">
        <f t="shared" si="9"/>
        <v>3800</v>
      </c>
      <c r="AD245" s="665">
        <f>VLOOKUP(A245:A490,'[1]Xét thầu G3'!$B$4:$L$249,11,FALSE)</f>
        <v>1675</v>
      </c>
      <c r="AE245" s="573">
        <f t="shared" si="10"/>
        <v>6365000</v>
      </c>
      <c r="AF245" s="573">
        <f>VLOOKUP(A245:A490,'[1]Xét thầu G3'!$B$4:$K$249,10,FALSE)</f>
        <v>3800</v>
      </c>
      <c r="AG245" s="573">
        <f t="shared" si="11"/>
        <v>0</v>
      </c>
    </row>
    <row r="246" spans="1:33" ht="16.5" x14ac:dyDescent="0.2">
      <c r="A246" s="588">
        <v>294</v>
      </c>
      <c r="B246" s="609" t="s">
        <v>550</v>
      </c>
      <c r="C246" s="587" t="s">
        <v>1035</v>
      </c>
      <c r="D246" s="588" t="s">
        <v>108</v>
      </c>
      <c r="E246" s="588" t="s">
        <v>584</v>
      </c>
      <c r="F246" s="588"/>
      <c r="G246" s="588"/>
      <c r="H246" s="588"/>
      <c r="I246" s="663"/>
      <c r="J246" s="663"/>
      <c r="K246" s="663">
        <v>700</v>
      </c>
      <c r="L246" s="663"/>
      <c r="M246" s="663"/>
      <c r="N246" s="664"/>
      <c r="O246" s="663"/>
      <c r="P246" s="663">
        <v>500</v>
      </c>
      <c r="Q246" s="663"/>
      <c r="R246" s="663"/>
      <c r="S246" s="663"/>
      <c r="T246" s="663">
        <v>250</v>
      </c>
      <c r="U246" s="666">
        <v>2000</v>
      </c>
      <c r="V246" s="663">
        <v>200</v>
      </c>
      <c r="W246" s="663"/>
      <c r="X246" s="663"/>
      <c r="Y246" s="663"/>
      <c r="Z246" s="663">
        <v>500</v>
      </c>
      <c r="AA246" s="591">
        <v>1500</v>
      </c>
      <c r="AB246" s="663">
        <f t="shared" si="9"/>
        <v>5650</v>
      </c>
      <c r="AD246" s="665">
        <f>VLOOKUP(A246:A491,'[1]Xét thầu G3'!$B$4:$L$249,11,FALSE)</f>
        <v>1407</v>
      </c>
      <c r="AE246" s="573">
        <f t="shared" si="10"/>
        <v>7949550</v>
      </c>
      <c r="AF246" s="573">
        <f>VLOOKUP(A246:A491,'[1]Xét thầu G3'!$B$4:$K$249,10,FALSE)</f>
        <v>5650</v>
      </c>
      <c r="AG246" s="573">
        <f t="shared" si="11"/>
        <v>0</v>
      </c>
    </row>
    <row r="247" spans="1:33" ht="16.5" x14ac:dyDescent="0.2">
      <c r="A247" s="588">
        <v>295</v>
      </c>
      <c r="B247" s="609" t="s">
        <v>630</v>
      </c>
      <c r="C247" s="587" t="s">
        <v>113</v>
      </c>
      <c r="D247" s="588" t="s">
        <v>110</v>
      </c>
      <c r="E247" s="588" t="s">
        <v>575</v>
      </c>
      <c r="F247" s="588"/>
      <c r="G247" s="588">
        <v>10000</v>
      </c>
      <c r="H247" s="588"/>
      <c r="I247" s="663"/>
      <c r="J247" s="663"/>
      <c r="K247" s="663"/>
      <c r="L247" s="663"/>
      <c r="M247" s="663"/>
      <c r="N247" s="664"/>
      <c r="O247" s="663"/>
      <c r="P247" s="663"/>
      <c r="Q247" s="663"/>
      <c r="R247" s="663"/>
      <c r="S247" s="663"/>
      <c r="T247" s="663"/>
      <c r="U247" s="663"/>
      <c r="V247" s="663"/>
      <c r="W247" s="663"/>
      <c r="X247" s="663">
        <v>20000</v>
      </c>
      <c r="Y247" s="663"/>
      <c r="Z247" s="663"/>
      <c r="AA247" s="663"/>
      <c r="AB247" s="663">
        <f t="shared" si="9"/>
        <v>30000</v>
      </c>
      <c r="AD247" s="665">
        <f>VLOOKUP(A247:A492,'[1]Xét thầu G3'!$B$4:$L$249,11,FALSE)</f>
        <v>164</v>
      </c>
      <c r="AE247" s="573">
        <f t="shared" si="10"/>
        <v>4920000</v>
      </c>
      <c r="AF247" s="573">
        <f>VLOOKUP(A247:A492,'[1]Xét thầu G3'!$B$4:$K$249,10,FALSE)</f>
        <v>30000</v>
      </c>
      <c r="AG247" s="573">
        <f t="shared" si="11"/>
        <v>0</v>
      </c>
    </row>
    <row r="248" spans="1:33" ht="16.5" x14ac:dyDescent="0.2">
      <c r="A248" s="588">
        <v>296</v>
      </c>
      <c r="B248" s="609" t="s">
        <v>630</v>
      </c>
      <c r="C248" s="587" t="s">
        <v>130</v>
      </c>
      <c r="D248" s="588" t="s">
        <v>110</v>
      </c>
      <c r="E248" s="588" t="s">
        <v>575</v>
      </c>
      <c r="F248" s="588"/>
      <c r="G248" s="588">
        <v>2000</v>
      </c>
      <c r="H248" s="588"/>
      <c r="I248" s="663"/>
      <c r="J248" s="663"/>
      <c r="K248" s="663"/>
      <c r="L248" s="663"/>
      <c r="M248" s="663"/>
      <c r="N248" s="664"/>
      <c r="O248" s="663"/>
      <c r="P248" s="663"/>
      <c r="Q248" s="663"/>
      <c r="R248" s="663"/>
      <c r="S248" s="663"/>
      <c r="T248" s="663"/>
      <c r="U248" s="663"/>
      <c r="V248" s="663"/>
      <c r="W248" s="663"/>
      <c r="X248" s="663"/>
      <c r="Y248" s="663"/>
      <c r="Z248" s="663">
        <v>50000</v>
      </c>
      <c r="AA248" s="663"/>
      <c r="AB248" s="663">
        <f t="shared" si="9"/>
        <v>52000</v>
      </c>
      <c r="AD248" s="665">
        <f>VLOOKUP(A248:A493,'[1]Xét thầu G3'!$B$4:$L$249,11,FALSE)</f>
        <v>91</v>
      </c>
      <c r="AE248" s="573">
        <f t="shared" si="10"/>
        <v>4732000</v>
      </c>
      <c r="AF248" s="573">
        <f>VLOOKUP(A248:A493,'[1]Xét thầu G3'!$B$4:$K$249,10,FALSE)</f>
        <v>52000</v>
      </c>
      <c r="AG248" s="573">
        <f t="shared" si="11"/>
        <v>0</v>
      </c>
    </row>
    <row r="249" spans="1:33" x14ac:dyDescent="0.2">
      <c r="AE249" s="574">
        <f>SUM(AE3:AE248)</f>
        <v>22726776730</v>
      </c>
    </row>
  </sheetData>
  <sheetProtection selectLockedCells="1" sort="0" autoFilter="0" selectUnlockedCells="1"/>
  <autoFilter ref="A2:CI248"/>
  <sortState ref="A3:AD546">
    <sortCondition ref="A3:A546"/>
  </sortState>
  <mergeCells count="1">
    <mergeCell ref="A1:AB1"/>
  </mergeCells>
  <phoneticPr fontId="36" type="noConversion"/>
  <conditionalFormatting sqref="B67">
    <cfRule type="duplicateValues" dxfId="52" priority="31"/>
  </conditionalFormatting>
  <conditionalFormatting sqref="B50">
    <cfRule type="duplicateValues" dxfId="51" priority="30"/>
  </conditionalFormatting>
  <conditionalFormatting sqref="B132:D133">
    <cfRule type="expression" dxfId="50" priority="28">
      <formula>$AG132="Không đạt"</formula>
    </cfRule>
  </conditionalFormatting>
  <conditionalFormatting sqref="I132:I136">
    <cfRule type="expression" dxfId="49" priority="27">
      <formula>$AE132="Không đạt"</formula>
    </cfRule>
  </conditionalFormatting>
  <conditionalFormatting sqref="K135:L136 B134:D134 K134:AA134 K132:L133">
    <cfRule type="expression" dxfId="48" priority="26">
      <formula>$AC132="Không đạt"</formula>
    </cfRule>
  </conditionalFormatting>
  <conditionalFormatting sqref="P135:R136 P132:P133">
    <cfRule type="expression" dxfId="47" priority="21">
      <formula>$AB132="Không đạt"</formula>
    </cfRule>
  </conditionalFormatting>
  <conditionalFormatting sqref="Q132:Q133">
    <cfRule type="expression" dxfId="46" priority="18">
      <formula>$O132="Không đạt"</formula>
    </cfRule>
  </conditionalFormatting>
  <conditionalFormatting sqref="S135:S136 R132:S133 U132:W133">
    <cfRule type="expression" dxfId="45" priority="17">
      <formula>$Q132="Không đạt"</formula>
    </cfRule>
  </conditionalFormatting>
  <conditionalFormatting sqref="T132:T133 M132:N133">
    <cfRule type="expression" dxfId="44" priority="12">
      <formula>#REF!="Không đạt"</formula>
    </cfRule>
  </conditionalFormatting>
  <conditionalFormatting sqref="X132:Y133">
    <cfRule type="expression" dxfId="43" priority="8">
      <formula>$R132="Không đạt"</formula>
    </cfRule>
  </conditionalFormatting>
  <conditionalFormatting sqref="Z132:Z133">
    <cfRule type="expression" dxfId="42" priority="4">
      <formula>$N132="Không đạt"</formula>
    </cfRule>
  </conditionalFormatting>
  <conditionalFormatting sqref="AA132:AA133">
    <cfRule type="expression" dxfId="41" priority="3">
      <formula>$L132="Không đạt"</formula>
    </cfRule>
  </conditionalFormatting>
  <conditionalFormatting sqref="A1:A1048576">
    <cfRule type="duplicateValues" dxfId="40" priority="1"/>
  </conditionalFormatting>
  <conditionalFormatting sqref="C67">
    <cfRule type="duplicateValues" dxfId="39" priority="40"/>
  </conditionalFormatting>
  <conditionalFormatting sqref="O132:O133">
    <cfRule type="expression" dxfId="38" priority="44">
      <formula>#REF!="Không đạt"</formula>
    </cfRule>
  </conditionalFormatting>
  <printOptions horizontalCentered="1"/>
  <pageMargins left="0.23622047244094491" right="0.23622047244094491" top="0.55118110236220474" bottom="0.55118110236220474" header="0.31496062992125984" footer="0.31496062992125984"/>
  <pageSetup paperSize="9" scale="90" orientation="portrait" r:id="rId1"/>
  <headerFooter scaleWithDoc="0" alignWithMargins="0">
    <oddFooter>&amp;CTrang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94"/>
  <sheetViews>
    <sheetView topLeftCell="A89" zoomScale="70" zoomScaleNormal="70" workbookViewId="0">
      <selection activeCell="A96" sqref="A2:XFD96"/>
    </sheetView>
  </sheetViews>
  <sheetFormatPr defaultRowHeight="12.75" x14ac:dyDescent="0.2"/>
  <cols>
    <col min="2" max="2" width="35" customWidth="1"/>
  </cols>
  <sheetData>
    <row r="1" spans="1:31" s="24" customFormat="1" ht="30.75" customHeight="1" x14ac:dyDescent="0.2">
      <c r="A1" s="1" t="s">
        <v>248</v>
      </c>
      <c r="B1" s="1" t="s">
        <v>875</v>
      </c>
      <c r="C1" s="13" t="s">
        <v>261</v>
      </c>
      <c r="D1" s="1" t="s">
        <v>103</v>
      </c>
      <c r="E1" s="1" t="s">
        <v>262</v>
      </c>
      <c r="F1" s="459" t="s">
        <v>807</v>
      </c>
      <c r="G1" s="308" t="s">
        <v>808</v>
      </c>
      <c r="H1" s="459" t="s">
        <v>809</v>
      </c>
      <c r="I1" s="459" t="s">
        <v>219</v>
      </c>
      <c r="J1" s="459" t="s">
        <v>220</v>
      </c>
      <c r="K1" s="459" t="s">
        <v>221</v>
      </c>
      <c r="L1" s="308" t="s">
        <v>222</v>
      </c>
      <c r="M1" s="459" t="s">
        <v>223</v>
      </c>
      <c r="N1" s="308" t="s">
        <v>224</v>
      </c>
      <c r="O1" s="459" t="s">
        <v>867</v>
      </c>
      <c r="P1" s="459" t="s">
        <v>225</v>
      </c>
      <c r="Q1" s="459" t="s">
        <v>226</v>
      </c>
      <c r="R1" s="463" t="s">
        <v>426</v>
      </c>
      <c r="S1" s="459" t="s">
        <v>253</v>
      </c>
      <c r="T1" s="459" t="s">
        <v>227</v>
      </c>
      <c r="U1" s="459" t="s">
        <v>259</v>
      </c>
      <c r="V1" s="459" t="s">
        <v>228</v>
      </c>
      <c r="W1" s="308" t="s">
        <v>427</v>
      </c>
      <c r="X1" s="463" t="s">
        <v>428</v>
      </c>
      <c r="Y1" s="463" t="s">
        <v>425</v>
      </c>
      <c r="Z1" s="1" t="s">
        <v>263</v>
      </c>
      <c r="AA1" s="431">
        <v>2018</v>
      </c>
      <c r="AB1" s="431" t="s">
        <v>1574</v>
      </c>
      <c r="AC1" s="431"/>
      <c r="AD1" s="29" t="s">
        <v>944</v>
      </c>
      <c r="AE1" s="29" t="s">
        <v>980</v>
      </c>
    </row>
    <row r="100" spans="1:31" s="15" customFormat="1" ht="26.25" customHeight="1" x14ac:dyDescent="0.2">
      <c r="A100" s="5" t="s">
        <v>981</v>
      </c>
      <c r="B100" s="203" t="s">
        <v>982</v>
      </c>
      <c r="C100" s="204" t="s">
        <v>983</v>
      </c>
      <c r="D100" s="5" t="s">
        <v>110</v>
      </c>
      <c r="E100" s="5" t="s">
        <v>575</v>
      </c>
      <c r="F100" s="101"/>
      <c r="G100" s="391"/>
      <c r="H100" s="101"/>
      <c r="I100" s="101"/>
      <c r="J100" s="101"/>
      <c r="K100" s="456">
        <v>100000</v>
      </c>
      <c r="L100" s="101"/>
      <c r="M100" s="101"/>
      <c r="N100" s="127"/>
      <c r="O100" s="101"/>
      <c r="P100" s="456"/>
      <c r="Q100" s="101"/>
      <c r="R100" s="101"/>
      <c r="S100" s="101"/>
      <c r="T100" s="101"/>
      <c r="U100" s="101"/>
      <c r="V100" s="101"/>
      <c r="W100" s="101"/>
      <c r="X100" s="464"/>
      <c r="Y100" s="464"/>
      <c r="Z100" s="4">
        <f t="shared" ref="Z100:Z131" si="0">SUM(F100:Y100)</f>
        <v>100000</v>
      </c>
      <c r="AA100" s="100"/>
      <c r="AB100" s="100"/>
      <c r="AC100" s="4">
        <v>620</v>
      </c>
      <c r="AD100" s="30">
        <f t="shared" ref="AD100:AD113" si="1">AC100*K100</f>
        <v>62000000</v>
      </c>
      <c r="AE100" s="15">
        <v>352</v>
      </c>
    </row>
    <row r="101" spans="1:31" s="15" customFormat="1" ht="24" customHeight="1" x14ac:dyDescent="0.2">
      <c r="A101" s="5" t="s">
        <v>981</v>
      </c>
      <c r="B101" s="184" t="s">
        <v>984</v>
      </c>
      <c r="C101" s="53" t="s">
        <v>269</v>
      </c>
      <c r="D101" s="5" t="s">
        <v>110</v>
      </c>
      <c r="E101" s="5" t="s">
        <v>575</v>
      </c>
      <c r="F101" s="101"/>
      <c r="G101" s="101"/>
      <c r="H101" s="101"/>
      <c r="I101" s="101"/>
      <c r="J101" s="101"/>
      <c r="K101" s="456">
        <v>2000</v>
      </c>
      <c r="L101" s="101"/>
      <c r="M101" s="101"/>
      <c r="N101" s="127"/>
      <c r="O101" s="101"/>
      <c r="P101" s="456"/>
      <c r="Q101" s="101"/>
      <c r="R101" s="101"/>
      <c r="S101" s="101"/>
      <c r="T101" s="101"/>
      <c r="U101" s="101"/>
      <c r="V101" s="101"/>
      <c r="W101" s="101"/>
      <c r="X101" s="464"/>
      <c r="Y101" s="464"/>
      <c r="Z101" s="4">
        <f t="shared" si="0"/>
        <v>2000</v>
      </c>
      <c r="AA101" s="419">
        <v>123.9</v>
      </c>
      <c r="AB101" s="419"/>
      <c r="AC101" s="4">
        <v>112</v>
      </c>
      <c r="AD101" s="30">
        <f t="shared" si="1"/>
        <v>224000</v>
      </c>
      <c r="AE101" s="15">
        <v>353</v>
      </c>
    </row>
    <row r="102" spans="1:31" s="15" customFormat="1" ht="24" customHeight="1" x14ac:dyDescent="0.2">
      <c r="A102" s="5" t="s">
        <v>981</v>
      </c>
      <c r="B102" s="184" t="s">
        <v>1303</v>
      </c>
      <c r="C102" s="53" t="s">
        <v>158</v>
      </c>
      <c r="D102" s="5" t="s">
        <v>110</v>
      </c>
      <c r="E102" s="52" t="s">
        <v>985</v>
      </c>
      <c r="F102" s="101"/>
      <c r="G102" s="101"/>
      <c r="H102" s="101"/>
      <c r="I102" s="101"/>
      <c r="J102" s="101"/>
      <c r="K102" s="456">
        <v>1000</v>
      </c>
      <c r="L102" s="101"/>
      <c r="M102" s="101"/>
      <c r="N102" s="127"/>
      <c r="O102" s="101"/>
      <c r="P102" s="456"/>
      <c r="Q102" s="101"/>
      <c r="R102" s="101"/>
      <c r="S102" s="101"/>
      <c r="T102" s="101"/>
      <c r="U102" s="101"/>
      <c r="V102" s="101"/>
      <c r="W102" s="101"/>
      <c r="X102" s="464"/>
      <c r="Y102" s="464"/>
      <c r="Z102" s="4">
        <f t="shared" si="0"/>
        <v>1000</v>
      </c>
      <c r="AA102" s="420">
        <v>273</v>
      </c>
      <c r="AB102" s="420"/>
      <c r="AC102" s="4">
        <v>273</v>
      </c>
      <c r="AD102" s="30">
        <f t="shared" si="1"/>
        <v>273000</v>
      </c>
      <c r="AE102" s="15">
        <v>354</v>
      </c>
    </row>
    <row r="103" spans="1:31" s="15" customFormat="1" ht="35.25" customHeight="1" x14ac:dyDescent="0.2">
      <c r="A103" s="5" t="s">
        <v>981</v>
      </c>
      <c r="B103" s="54" t="s">
        <v>542</v>
      </c>
      <c r="C103" s="53" t="s">
        <v>8</v>
      </c>
      <c r="D103" s="52" t="s">
        <v>743</v>
      </c>
      <c r="E103" s="52" t="s">
        <v>1333</v>
      </c>
      <c r="F103" s="101"/>
      <c r="G103" s="101"/>
      <c r="H103" s="101"/>
      <c r="I103" s="101"/>
      <c r="J103" s="101"/>
      <c r="K103" s="456">
        <v>1000</v>
      </c>
      <c r="L103" s="101"/>
      <c r="M103" s="101"/>
      <c r="N103" s="127"/>
      <c r="O103" s="101"/>
      <c r="P103" s="456"/>
      <c r="Q103" s="101"/>
      <c r="R103" s="101"/>
      <c r="S103" s="101"/>
      <c r="T103" s="101"/>
      <c r="U103" s="101"/>
      <c r="V103" s="101"/>
      <c r="W103" s="101"/>
      <c r="X103" s="464"/>
      <c r="Y103" s="464"/>
      <c r="Z103" s="4">
        <f t="shared" si="0"/>
        <v>1000</v>
      </c>
      <c r="AA103" s="419">
        <v>4500</v>
      </c>
      <c r="AB103" s="419"/>
      <c r="AC103" s="55">
        <v>4410</v>
      </c>
      <c r="AD103" s="30">
        <f t="shared" si="1"/>
        <v>4410000</v>
      </c>
      <c r="AE103" s="15">
        <v>355</v>
      </c>
    </row>
    <row r="104" spans="1:31" s="15" customFormat="1" ht="36" customHeight="1" x14ac:dyDescent="0.2">
      <c r="A104" s="5" t="s">
        <v>981</v>
      </c>
      <c r="B104" s="54" t="s">
        <v>542</v>
      </c>
      <c r="C104" s="53" t="s">
        <v>129</v>
      </c>
      <c r="D104" s="52" t="s">
        <v>108</v>
      </c>
      <c r="E104" s="52" t="s">
        <v>1334</v>
      </c>
      <c r="F104" s="101"/>
      <c r="G104" s="101"/>
      <c r="H104" s="101"/>
      <c r="I104" s="101"/>
      <c r="J104" s="101"/>
      <c r="K104" s="456">
        <v>1000</v>
      </c>
      <c r="L104" s="101"/>
      <c r="M104" s="101"/>
      <c r="N104" s="127"/>
      <c r="O104" s="101"/>
      <c r="P104" s="456"/>
      <c r="Q104" s="101"/>
      <c r="R104" s="101"/>
      <c r="S104" s="101"/>
      <c r="T104" s="101"/>
      <c r="U104" s="101"/>
      <c r="V104" s="101"/>
      <c r="W104" s="101"/>
      <c r="X104" s="464"/>
      <c r="Y104" s="464"/>
      <c r="Z104" s="4">
        <f t="shared" si="0"/>
        <v>1000</v>
      </c>
      <c r="AA104" s="419">
        <v>8500</v>
      </c>
      <c r="AB104" s="419"/>
      <c r="AC104" s="55">
        <v>8400</v>
      </c>
      <c r="AD104" s="30">
        <f t="shared" si="1"/>
        <v>8400000</v>
      </c>
      <c r="AE104" s="15">
        <v>356</v>
      </c>
    </row>
    <row r="105" spans="1:31" s="15" customFormat="1" ht="32.25" customHeight="1" x14ac:dyDescent="0.2">
      <c r="A105" s="5" t="s">
        <v>981</v>
      </c>
      <c r="B105" s="8" t="s">
        <v>1059</v>
      </c>
      <c r="C105" s="72" t="s">
        <v>1060</v>
      </c>
      <c r="D105" s="5" t="s">
        <v>239</v>
      </c>
      <c r="E105" s="5" t="s">
        <v>591</v>
      </c>
      <c r="F105" s="101"/>
      <c r="G105" s="101"/>
      <c r="H105" s="101"/>
      <c r="I105" s="101"/>
      <c r="J105" s="101"/>
      <c r="K105" s="456">
        <v>20000</v>
      </c>
      <c r="L105" s="101"/>
      <c r="M105" s="101"/>
      <c r="N105" s="127"/>
      <c r="O105" s="101"/>
      <c r="P105" s="456"/>
      <c r="Q105" s="101"/>
      <c r="R105" s="101"/>
      <c r="S105" s="101"/>
      <c r="T105" s="101"/>
      <c r="U105" s="101"/>
      <c r="V105" s="101"/>
      <c r="W105" s="101"/>
      <c r="X105" s="464"/>
      <c r="Y105" s="464"/>
      <c r="Z105" s="4">
        <f t="shared" si="0"/>
        <v>20000</v>
      </c>
      <c r="AA105" s="419">
        <v>1500</v>
      </c>
      <c r="AB105" s="419"/>
      <c r="AC105" s="4">
        <v>1800</v>
      </c>
      <c r="AD105" s="30">
        <f t="shared" si="1"/>
        <v>36000000</v>
      </c>
      <c r="AE105" s="15">
        <v>357</v>
      </c>
    </row>
    <row r="106" spans="1:31" s="15" customFormat="1" ht="24" customHeight="1" x14ac:dyDescent="0.2">
      <c r="A106" s="5" t="s">
        <v>981</v>
      </c>
      <c r="B106" s="8" t="s">
        <v>986</v>
      </c>
      <c r="C106" s="7" t="s">
        <v>117</v>
      </c>
      <c r="D106" s="5" t="s">
        <v>115</v>
      </c>
      <c r="E106" s="5" t="s">
        <v>1337</v>
      </c>
      <c r="F106" s="101"/>
      <c r="G106" s="101"/>
      <c r="H106" s="101"/>
      <c r="I106" s="101"/>
      <c r="J106" s="101"/>
      <c r="K106" s="456">
        <v>2000</v>
      </c>
      <c r="L106" s="101"/>
      <c r="M106" s="101"/>
      <c r="N106" s="127"/>
      <c r="O106" s="101"/>
      <c r="P106" s="456"/>
      <c r="Q106" s="101"/>
      <c r="R106" s="101"/>
      <c r="S106" s="101"/>
      <c r="T106" s="101"/>
      <c r="U106" s="101"/>
      <c r="V106" s="101"/>
      <c r="W106" s="101"/>
      <c r="X106" s="464"/>
      <c r="Y106" s="464"/>
      <c r="Z106" s="4">
        <f t="shared" si="0"/>
        <v>2000</v>
      </c>
      <c r="AA106" s="419">
        <v>4500</v>
      </c>
      <c r="AB106" s="419"/>
      <c r="AC106" s="4">
        <v>4500</v>
      </c>
      <c r="AD106" s="30">
        <f t="shared" si="1"/>
        <v>9000000</v>
      </c>
      <c r="AE106" s="15">
        <v>358</v>
      </c>
    </row>
    <row r="107" spans="1:31" s="15" customFormat="1" ht="52.5" customHeight="1" x14ac:dyDescent="0.2">
      <c r="A107" s="5" t="s">
        <v>981</v>
      </c>
      <c r="B107" s="191" t="s">
        <v>987</v>
      </c>
      <c r="C107" s="7" t="s">
        <v>988</v>
      </c>
      <c r="D107" s="5" t="s">
        <v>123</v>
      </c>
      <c r="E107" s="63" t="s">
        <v>989</v>
      </c>
      <c r="F107" s="101"/>
      <c r="G107" s="101"/>
      <c r="H107" s="101"/>
      <c r="I107" s="101"/>
      <c r="J107" s="101"/>
      <c r="K107" s="456">
        <v>1000</v>
      </c>
      <c r="L107" s="101"/>
      <c r="M107" s="101"/>
      <c r="N107" s="127"/>
      <c r="O107" s="101"/>
      <c r="P107" s="456"/>
      <c r="Q107" s="101"/>
      <c r="R107" s="101"/>
      <c r="S107" s="101"/>
      <c r="T107" s="101"/>
      <c r="U107" s="101"/>
      <c r="V107" s="101"/>
      <c r="W107" s="101"/>
      <c r="X107" s="464"/>
      <c r="Y107" s="464"/>
      <c r="Z107" s="4">
        <f t="shared" si="0"/>
        <v>1000</v>
      </c>
      <c r="AA107" s="419">
        <v>58000</v>
      </c>
      <c r="AB107" s="419"/>
      <c r="AC107" s="4">
        <v>35000</v>
      </c>
      <c r="AD107" s="30">
        <f t="shared" si="1"/>
        <v>35000000</v>
      </c>
      <c r="AE107" s="15">
        <v>359</v>
      </c>
    </row>
    <row r="108" spans="1:31" s="15" customFormat="1" ht="24" customHeight="1" x14ac:dyDescent="0.2">
      <c r="A108" s="5" t="s">
        <v>981</v>
      </c>
      <c r="B108" s="167" t="s">
        <v>959</v>
      </c>
      <c r="C108" s="61" t="s">
        <v>129</v>
      </c>
      <c r="D108" s="61" t="s">
        <v>110</v>
      </c>
      <c r="E108" s="5" t="s">
        <v>575</v>
      </c>
      <c r="F108" s="101"/>
      <c r="G108" s="101"/>
      <c r="H108" s="101"/>
      <c r="I108" s="101"/>
      <c r="J108" s="101"/>
      <c r="K108" s="456">
        <v>2000</v>
      </c>
      <c r="L108" s="101"/>
      <c r="M108" s="101"/>
      <c r="N108" s="127"/>
      <c r="O108" s="101"/>
      <c r="P108" s="456"/>
      <c r="Q108" s="101"/>
      <c r="R108" s="101"/>
      <c r="S108" s="101"/>
      <c r="T108" s="101"/>
      <c r="U108" s="101"/>
      <c r="V108" s="101"/>
      <c r="W108" s="101"/>
      <c r="X108" s="464"/>
      <c r="Y108" s="464"/>
      <c r="Z108" s="4">
        <f t="shared" si="0"/>
        <v>2000</v>
      </c>
      <c r="AA108" s="419">
        <v>4500</v>
      </c>
      <c r="AB108" s="419"/>
      <c r="AC108" s="4">
        <v>4000</v>
      </c>
      <c r="AD108" s="30">
        <f t="shared" si="1"/>
        <v>8000000</v>
      </c>
      <c r="AE108" s="15">
        <v>360</v>
      </c>
    </row>
    <row r="109" spans="1:31" s="15" customFormat="1" ht="24" customHeight="1" x14ac:dyDescent="0.2">
      <c r="A109" s="5" t="s">
        <v>981</v>
      </c>
      <c r="B109" s="75" t="s">
        <v>993</v>
      </c>
      <c r="C109" s="57" t="s">
        <v>994</v>
      </c>
      <c r="D109" s="61" t="s">
        <v>110</v>
      </c>
      <c r="E109" s="56" t="s">
        <v>1335</v>
      </c>
      <c r="F109" s="101"/>
      <c r="G109" s="101"/>
      <c r="H109" s="101"/>
      <c r="I109" s="101"/>
      <c r="J109" s="101"/>
      <c r="K109" s="456">
        <v>10000</v>
      </c>
      <c r="L109" s="101"/>
      <c r="M109" s="101"/>
      <c r="N109" s="127"/>
      <c r="O109" s="101"/>
      <c r="P109" s="456"/>
      <c r="Q109" s="101"/>
      <c r="R109" s="101"/>
      <c r="S109" s="101"/>
      <c r="T109" s="101"/>
      <c r="U109" s="101"/>
      <c r="V109" s="101"/>
      <c r="W109" s="101"/>
      <c r="X109" s="464"/>
      <c r="Y109" s="464"/>
      <c r="Z109" s="4">
        <f t="shared" si="0"/>
        <v>10000</v>
      </c>
      <c r="AA109" s="419">
        <v>1950</v>
      </c>
      <c r="AB109" s="419"/>
      <c r="AC109" s="4">
        <v>1950</v>
      </c>
      <c r="AD109" s="30">
        <f t="shared" si="1"/>
        <v>19500000</v>
      </c>
      <c r="AE109" s="15">
        <v>361</v>
      </c>
    </row>
    <row r="110" spans="1:31" s="15" customFormat="1" ht="24" customHeight="1" x14ac:dyDescent="0.2">
      <c r="A110" s="5" t="s">
        <v>981</v>
      </c>
      <c r="B110" s="75" t="s">
        <v>152</v>
      </c>
      <c r="C110" s="57" t="s">
        <v>153</v>
      </c>
      <c r="D110" s="61" t="s">
        <v>110</v>
      </c>
      <c r="E110" s="5" t="s">
        <v>575</v>
      </c>
      <c r="F110" s="101"/>
      <c r="G110" s="101"/>
      <c r="H110" s="101"/>
      <c r="I110" s="101"/>
      <c r="J110" s="101"/>
      <c r="K110" s="456">
        <v>500</v>
      </c>
      <c r="L110" s="101"/>
      <c r="M110" s="101"/>
      <c r="N110" s="127"/>
      <c r="O110" s="101"/>
      <c r="P110" s="456"/>
      <c r="Q110" s="101"/>
      <c r="R110" s="101"/>
      <c r="S110" s="101"/>
      <c r="T110" s="101"/>
      <c r="U110" s="101"/>
      <c r="V110" s="101"/>
      <c r="W110" s="101"/>
      <c r="X110" s="464"/>
      <c r="Y110" s="464"/>
      <c r="Z110" s="4">
        <f t="shared" si="0"/>
        <v>500</v>
      </c>
      <c r="AA110" s="419">
        <v>1950</v>
      </c>
      <c r="AB110" s="419"/>
      <c r="AC110" s="4">
        <v>1950</v>
      </c>
      <c r="AD110" s="30">
        <f t="shared" si="1"/>
        <v>975000</v>
      </c>
      <c r="AE110" s="15">
        <v>362</v>
      </c>
    </row>
    <row r="111" spans="1:31" s="15" customFormat="1" ht="24" customHeight="1" x14ac:dyDescent="0.2">
      <c r="A111" s="5" t="s">
        <v>981</v>
      </c>
      <c r="B111" s="75" t="s">
        <v>933</v>
      </c>
      <c r="C111" s="57" t="s">
        <v>119</v>
      </c>
      <c r="D111" s="61" t="s">
        <v>108</v>
      </c>
      <c r="E111" s="56" t="s">
        <v>1336</v>
      </c>
      <c r="F111" s="101"/>
      <c r="G111" s="101"/>
      <c r="H111" s="101"/>
      <c r="I111" s="101"/>
      <c r="J111" s="101"/>
      <c r="K111" s="456">
        <v>200</v>
      </c>
      <c r="L111" s="101"/>
      <c r="M111" s="101"/>
      <c r="N111" s="127"/>
      <c r="O111" s="101"/>
      <c r="P111" s="456"/>
      <c r="Q111" s="101"/>
      <c r="R111" s="101"/>
      <c r="S111" s="101"/>
      <c r="T111" s="101"/>
      <c r="U111" s="101"/>
      <c r="V111" s="101"/>
      <c r="W111" s="101"/>
      <c r="X111" s="464"/>
      <c r="Y111" s="464"/>
      <c r="Z111" s="4">
        <f t="shared" si="0"/>
        <v>200</v>
      </c>
      <c r="AA111" s="420">
        <v>850</v>
      </c>
      <c r="AB111" s="420"/>
      <c r="AC111" s="4">
        <v>600</v>
      </c>
      <c r="AD111" s="30">
        <f t="shared" si="1"/>
        <v>120000</v>
      </c>
      <c r="AE111" s="15">
        <v>363</v>
      </c>
    </row>
    <row r="112" spans="1:31" s="15" customFormat="1" ht="24" customHeight="1" x14ac:dyDescent="0.2">
      <c r="A112" s="5" t="s">
        <v>981</v>
      </c>
      <c r="B112" s="8" t="s">
        <v>757</v>
      </c>
      <c r="C112" s="7" t="s">
        <v>117</v>
      </c>
      <c r="D112" s="5" t="s">
        <v>115</v>
      </c>
      <c r="E112" s="5" t="s">
        <v>1062</v>
      </c>
      <c r="F112" s="101"/>
      <c r="G112" s="101"/>
      <c r="H112" s="101"/>
      <c r="I112" s="101"/>
      <c r="J112" s="101"/>
      <c r="K112" s="456">
        <v>2000</v>
      </c>
      <c r="L112" s="101"/>
      <c r="M112" s="101"/>
      <c r="N112" s="127"/>
      <c r="O112" s="101"/>
      <c r="P112" s="456"/>
      <c r="Q112" s="101"/>
      <c r="R112" s="101"/>
      <c r="S112" s="101"/>
      <c r="T112" s="101"/>
      <c r="U112" s="101"/>
      <c r="V112" s="101"/>
      <c r="W112" s="101"/>
      <c r="X112" s="464"/>
      <c r="Y112" s="464"/>
      <c r="Z112" s="4">
        <f t="shared" si="0"/>
        <v>2000</v>
      </c>
      <c r="AA112" s="419">
        <v>8000</v>
      </c>
      <c r="AB112" s="419"/>
      <c r="AC112" s="4">
        <v>2947</v>
      </c>
      <c r="AD112" s="30">
        <f t="shared" si="1"/>
        <v>5894000</v>
      </c>
      <c r="AE112" s="15">
        <v>364</v>
      </c>
    </row>
    <row r="113" spans="1:31" s="15" customFormat="1" ht="24" customHeight="1" x14ac:dyDescent="0.2">
      <c r="A113" s="5" t="s">
        <v>981</v>
      </c>
      <c r="B113" s="171" t="s">
        <v>970</v>
      </c>
      <c r="C113" s="59" t="s">
        <v>170</v>
      </c>
      <c r="D113" s="60" t="s">
        <v>110</v>
      </c>
      <c r="E113" s="59" t="s">
        <v>581</v>
      </c>
      <c r="F113" s="101"/>
      <c r="G113" s="101"/>
      <c r="H113" s="101"/>
      <c r="I113" s="101"/>
      <c r="J113" s="101"/>
      <c r="K113" s="456">
        <v>50000</v>
      </c>
      <c r="L113" s="101"/>
      <c r="M113" s="101"/>
      <c r="N113" s="127"/>
      <c r="O113" s="101"/>
      <c r="P113" s="456"/>
      <c r="Q113" s="101"/>
      <c r="R113" s="101"/>
      <c r="S113" s="101"/>
      <c r="T113" s="101"/>
      <c r="U113" s="101"/>
      <c r="V113" s="101"/>
      <c r="W113" s="101"/>
      <c r="X113" s="464"/>
      <c r="Y113" s="464"/>
      <c r="Z113" s="4">
        <f t="shared" si="0"/>
        <v>50000</v>
      </c>
      <c r="AA113" s="419">
        <v>2980</v>
      </c>
      <c r="AB113" s="419"/>
      <c r="AC113" s="4">
        <v>1900</v>
      </c>
      <c r="AD113" s="30">
        <f t="shared" si="1"/>
        <v>95000000</v>
      </c>
      <c r="AE113" s="15">
        <v>365</v>
      </c>
    </row>
    <row r="114" spans="1:31" s="15" customFormat="1" ht="51" x14ac:dyDescent="0.2">
      <c r="A114" s="5" t="s">
        <v>1254</v>
      </c>
      <c r="B114" s="8" t="s">
        <v>107</v>
      </c>
      <c r="C114" s="7" t="s">
        <v>113</v>
      </c>
      <c r="D114" s="5" t="s">
        <v>105</v>
      </c>
      <c r="E114" s="5" t="s">
        <v>968</v>
      </c>
      <c r="F114" s="315"/>
      <c r="G114" s="315"/>
      <c r="H114" s="315"/>
      <c r="I114" s="315"/>
      <c r="J114" s="315"/>
      <c r="K114" s="315"/>
      <c r="L114" s="315"/>
      <c r="M114" s="315"/>
      <c r="N114" s="127">
        <v>100</v>
      </c>
      <c r="O114" s="315"/>
      <c r="P114" s="493"/>
      <c r="Q114" s="315"/>
      <c r="R114" s="315"/>
      <c r="S114" s="315"/>
      <c r="T114" s="315"/>
      <c r="U114" s="315"/>
      <c r="V114" s="315"/>
      <c r="W114" s="315"/>
      <c r="X114" s="465"/>
      <c r="Y114" s="465"/>
      <c r="Z114" s="4">
        <f t="shared" si="0"/>
        <v>100</v>
      </c>
      <c r="AA114" s="432">
        <v>0</v>
      </c>
      <c r="AB114" s="432"/>
      <c r="AC114" s="50"/>
      <c r="AD114" s="68"/>
      <c r="AE114" s="15">
        <v>366</v>
      </c>
    </row>
    <row r="115" spans="1:31" s="15" customFormat="1" ht="19.5" customHeight="1" x14ac:dyDescent="0.2">
      <c r="A115" s="5" t="s">
        <v>1254</v>
      </c>
      <c r="B115" s="8" t="s">
        <v>1255</v>
      </c>
      <c r="C115" s="7" t="s">
        <v>1256</v>
      </c>
      <c r="D115" s="5" t="s">
        <v>110</v>
      </c>
      <c r="E115" s="5" t="s">
        <v>575</v>
      </c>
      <c r="F115" s="314"/>
      <c r="G115" s="314"/>
      <c r="H115" s="314"/>
      <c r="I115" s="314"/>
      <c r="J115" s="314"/>
      <c r="K115" s="314"/>
      <c r="L115" s="314"/>
      <c r="M115" s="314"/>
      <c r="N115" s="127">
        <v>10000</v>
      </c>
      <c r="O115" s="314"/>
      <c r="P115" s="492"/>
      <c r="Q115" s="314"/>
      <c r="R115" s="314"/>
      <c r="S115" s="314"/>
      <c r="T115" s="314"/>
      <c r="U115" s="314"/>
      <c r="V115" s="314"/>
      <c r="W115" s="314"/>
      <c r="X115" s="466"/>
      <c r="Y115" s="466"/>
      <c r="Z115" s="4">
        <f t="shared" si="0"/>
        <v>10000</v>
      </c>
      <c r="AA115" s="433"/>
      <c r="AB115" s="433"/>
      <c r="AC115" s="4"/>
      <c r="AD115" s="30"/>
      <c r="AE115" s="15">
        <v>367</v>
      </c>
    </row>
    <row r="116" spans="1:31" s="15" customFormat="1" ht="25.5" x14ac:dyDescent="0.2">
      <c r="A116" s="5" t="s">
        <v>1254</v>
      </c>
      <c r="B116" s="8" t="s">
        <v>888</v>
      </c>
      <c r="C116" s="5" t="s">
        <v>140</v>
      </c>
      <c r="D116" s="3" t="s">
        <v>123</v>
      </c>
      <c r="E116" s="3" t="s">
        <v>582</v>
      </c>
      <c r="F116" s="314"/>
      <c r="G116" s="314"/>
      <c r="H116" s="314"/>
      <c r="I116" s="314"/>
      <c r="J116" s="314"/>
      <c r="K116" s="314"/>
      <c r="L116" s="314"/>
      <c r="M116" s="314"/>
      <c r="N116" s="127">
        <v>5000</v>
      </c>
      <c r="O116" s="314"/>
      <c r="P116" s="492"/>
      <c r="Q116" s="314"/>
      <c r="R116" s="314"/>
      <c r="S116" s="314"/>
      <c r="T116" s="314"/>
      <c r="U116" s="314"/>
      <c r="V116" s="314"/>
      <c r="W116" s="314"/>
      <c r="X116" s="466"/>
      <c r="Y116" s="466"/>
      <c r="Z116" s="4">
        <f t="shared" si="0"/>
        <v>5000</v>
      </c>
      <c r="AA116" s="419">
        <v>84000</v>
      </c>
      <c r="AB116" s="419"/>
      <c r="AC116" s="4">
        <v>45000</v>
      </c>
      <c r="AD116" s="30"/>
      <c r="AE116" s="15">
        <v>368</v>
      </c>
    </row>
    <row r="117" spans="1:31" s="15" customFormat="1" ht="51" x14ac:dyDescent="0.2">
      <c r="A117" s="5" t="s">
        <v>1254</v>
      </c>
      <c r="B117" s="8" t="s">
        <v>717</v>
      </c>
      <c r="C117" s="7" t="s">
        <v>718</v>
      </c>
      <c r="D117" s="5" t="s">
        <v>105</v>
      </c>
      <c r="E117" s="5" t="s">
        <v>1257</v>
      </c>
      <c r="F117" s="314"/>
      <c r="G117" s="314"/>
      <c r="H117" s="314"/>
      <c r="I117" s="314"/>
      <c r="J117" s="314"/>
      <c r="K117" s="314"/>
      <c r="L117" s="314"/>
      <c r="M117" s="314"/>
      <c r="N117" s="127">
        <v>500</v>
      </c>
      <c r="O117" s="314"/>
      <c r="P117" s="492"/>
      <c r="Q117" s="314"/>
      <c r="R117" s="314"/>
      <c r="S117" s="314"/>
      <c r="T117" s="314"/>
      <c r="U117" s="314"/>
      <c r="V117" s="314"/>
      <c r="W117" s="314"/>
      <c r="X117" s="466"/>
      <c r="Y117" s="466"/>
      <c r="Z117" s="4">
        <f t="shared" si="0"/>
        <v>500</v>
      </c>
      <c r="AA117" s="419">
        <v>14700</v>
      </c>
      <c r="AB117" s="419"/>
      <c r="AC117" s="4"/>
      <c r="AD117" s="30"/>
      <c r="AE117" s="15">
        <v>369</v>
      </c>
    </row>
    <row r="118" spans="1:31" s="15" customFormat="1" ht="51" x14ac:dyDescent="0.2">
      <c r="A118" s="1" t="s">
        <v>1262</v>
      </c>
      <c r="B118" s="185" t="s">
        <v>693</v>
      </c>
      <c r="C118" s="7" t="s">
        <v>548</v>
      </c>
      <c r="D118" s="5" t="s">
        <v>105</v>
      </c>
      <c r="E118" s="5" t="s">
        <v>1304</v>
      </c>
      <c r="F118" s="314"/>
      <c r="G118" s="314"/>
      <c r="H118" s="314"/>
      <c r="I118" s="314"/>
      <c r="J118" s="314"/>
      <c r="K118" s="314"/>
      <c r="L118" s="314"/>
      <c r="M118" s="314"/>
      <c r="N118" s="134"/>
      <c r="O118" s="314"/>
      <c r="P118" s="492"/>
      <c r="Q118" s="314"/>
      <c r="R118" s="314"/>
      <c r="S118" s="314"/>
      <c r="T118" s="314"/>
      <c r="U118" s="314"/>
      <c r="V118" s="314"/>
      <c r="W118" s="134">
        <v>1000</v>
      </c>
      <c r="X118" s="466"/>
      <c r="Y118" s="466"/>
      <c r="Z118" s="4">
        <f t="shared" si="0"/>
        <v>1000</v>
      </c>
      <c r="AA118" s="419">
        <v>45000</v>
      </c>
      <c r="AB118" s="419"/>
      <c r="AC118" s="30">
        <v>45000</v>
      </c>
      <c r="AD118" s="30"/>
      <c r="AE118" s="15">
        <v>370</v>
      </c>
    </row>
    <row r="119" spans="1:31" s="15" customFormat="1" ht="45" x14ac:dyDescent="0.2">
      <c r="A119" s="47" t="s">
        <v>1264</v>
      </c>
      <c r="B119" s="157" t="s">
        <v>1293</v>
      </c>
      <c r="C119" s="48" t="s">
        <v>126</v>
      </c>
      <c r="D119" s="46" t="s">
        <v>110</v>
      </c>
      <c r="E119" s="47" t="s">
        <v>577</v>
      </c>
      <c r="F119" s="480">
        <v>10000</v>
      </c>
      <c r="G119" s="314"/>
      <c r="H119" s="314"/>
      <c r="I119" s="314"/>
      <c r="J119" s="314"/>
      <c r="K119" s="314"/>
      <c r="L119" s="314"/>
      <c r="M119" s="314"/>
      <c r="N119" s="314"/>
      <c r="O119" s="314"/>
      <c r="P119" s="492"/>
      <c r="Q119" s="314"/>
      <c r="R119" s="314"/>
      <c r="S119" s="314"/>
      <c r="T119" s="314"/>
      <c r="U119" s="314"/>
      <c r="V119" s="314"/>
      <c r="W119" s="314"/>
      <c r="X119" s="466"/>
      <c r="Y119" s="466"/>
      <c r="Z119" s="4">
        <f t="shared" si="0"/>
        <v>10000</v>
      </c>
      <c r="AA119" s="419">
        <v>250</v>
      </c>
      <c r="AB119" s="419"/>
      <c r="AC119" s="30"/>
      <c r="AD119" s="30"/>
      <c r="AE119" s="15">
        <v>371</v>
      </c>
    </row>
    <row r="120" spans="1:31" s="15" customFormat="1" ht="45" x14ac:dyDescent="0.2">
      <c r="A120" s="47" t="s">
        <v>1264</v>
      </c>
      <c r="B120" s="205" t="s">
        <v>1294</v>
      </c>
      <c r="C120" s="206" t="s">
        <v>1295</v>
      </c>
      <c r="D120" s="47" t="s">
        <v>110</v>
      </c>
      <c r="E120" s="47" t="s">
        <v>575</v>
      </c>
      <c r="F120" s="523">
        <v>35000</v>
      </c>
      <c r="G120" s="314"/>
      <c r="H120" s="314"/>
      <c r="I120" s="314"/>
      <c r="J120" s="314"/>
      <c r="K120" s="314"/>
      <c r="L120" s="314"/>
      <c r="M120" s="314"/>
      <c r="N120" s="314"/>
      <c r="O120" s="314"/>
      <c r="P120" s="492"/>
      <c r="Q120" s="314"/>
      <c r="R120" s="314"/>
      <c r="S120" s="314"/>
      <c r="T120" s="314"/>
      <c r="U120" s="314"/>
      <c r="V120" s="314"/>
      <c r="W120" s="314"/>
      <c r="X120" s="466"/>
      <c r="Y120" s="466"/>
      <c r="Z120" s="4">
        <f t="shared" si="0"/>
        <v>35000</v>
      </c>
      <c r="AA120" s="419">
        <v>2625</v>
      </c>
      <c r="AB120" s="419"/>
      <c r="AC120" s="30"/>
      <c r="AD120" s="30"/>
      <c r="AE120" s="15">
        <v>372</v>
      </c>
    </row>
    <row r="121" spans="1:31" s="15" customFormat="1" ht="45" x14ac:dyDescent="0.2">
      <c r="A121" s="47" t="s">
        <v>1264</v>
      </c>
      <c r="B121" s="207" t="s">
        <v>1296</v>
      </c>
      <c r="C121" s="208" t="s">
        <v>1297</v>
      </c>
      <c r="D121" s="47" t="s">
        <v>110</v>
      </c>
      <c r="E121" s="47" t="s">
        <v>575</v>
      </c>
      <c r="F121" s="523">
        <v>20000</v>
      </c>
      <c r="G121" s="314"/>
      <c r="H121" s="314"/>
      <c r="I121" s="314"/>
      <c r="J121" s="314"/>
      <c r="K121" s="314"/>
      <c r="L121" s="314"/>
      <c r="M121" s="314"/>
      <c r="N121" s="314"/>
      <c r="O121" s="314"/>
      <c r="P121" s="492"/>
      <c r="Q121" s="314"/>
      <c r="R121" s="314"/>
      <c r="S121" s="314"/>
      <c r="T121" s="314"/>
      <c r="U121" s="314"/>
      <c r="V121" s="314"/>
      <c r="W121" s="314"/>
      <c r="X121" s="466"/>
      <c r="Y121" s="466"/>
      <c r="Z121" s="4">
        <f t="shared" si="0"/>
        <v>20000</v>
      </c>
      <c r="AA121" s="433"/>
      <c r="AB121" s="433"/>
      <c r="AC121" s="30"/>
      <c r="AD121" s="30"/>
      <c r="AE121" s="15">
        <v>373</v>
      </c>
    </row>
    <row r="122" spans="1:31" s="15" customFormat="1" ht="60" x14ac:dyDescent="0.2">
      <c r="A122" s="47" t="s">
        <v>1264</v>
      </c>
      <c r="B122" s="209" t="s">
        <v>693</v>
      </c>
      <c r="C122" s="210" t="s">
        <v>1298</v>
      </c>
      <c r="D122" s="211" t="s">
        <v>105</v>
      </c>
      <c r="E122" s="47" t="s">
        <v>1299</v>
      </c>
      <c r="F122" s="523">
        <v>3000</v>
      </c>
      <c r="G122" s="314"/>
      <c r="H122" s="314"/>
      <c r="I122" s="314"/>
      <c r="J122" s="314"/>
      <c r="K122" s="314"/>
      <c r="L122" s="314"/>
      <c r="M122" s="314"/>
      <c r="N122" s="314"/>
      <c r="O122" s="314"/>
      <c r="P122" s="492"/>
      <c r="Q122" s="314"/>
      <c r="R122" s="314"/>
      <c r="S122" s="314"/>
      <c r="T122" s="314"/>
      <c r="U122" s="314"/>
      <c r="V122" s="314"/>
      <c r="W122" s="314"/>
      <c r="X122" s="466"/>
      <c r="Y122" s="466"/>
      <c r="Z122" s="4">
        <f t="shared" si="0"/>
        <v>3000</v>
      </c>
      <c r="AA122" s="419">
        <v>45000</v>
      </c>
      <c r="AB122" s="419"/>
      <c r="AC122" s="30"/>
      <c r="AD122" s="30"/>
      <c r="AE122" s="15">
        <v>374</v>
      </c>
    </row>
    <row r="123" spans="1:31" s="15" customFormat="1" ht="51" x14ac:dyDescent="0.2">
      <c r="A123" s="240" t="s">
        <v>1342</v>
      </c>
      <c r="B123" s="241" t="s">
        <v>1347</v>
      </c>
      <c r="C123" s="242" t="s">
        <v>239</v>
      </c>
      <c r="D123" s="240" t="s">
        <v>110</v>
      </c>
      <c r="E123" s="240" t="s">
        <v>1348</v>
      </c>
      <c r="F123" s="314"/>
      <c r="G123" s="314"/>
      <c r="H123" s="482">
        <v>2000</v>
      </c>
      <c r="I123" s="314"/>
      <c r="J123" s="314"/>
      <c r="K123" s="314"/>
      <c r="L123" s="314"/>
      <c r="M123" s="314"/>
      <c r="N123" s="314"/>
      <c r="O123" s="314"/>
      <c r="P123" s="492"/>
      <c r="Q123" s="314"/>
      <c r="R123" s="314"/>
      <c r="S123" s="314"/>
      <c r="T123" s="314"/>
      <c r="U123" s="314"/>
      <c r="V123" s="314"/>
      <c r="W123" s="314"/>
      <c r="X123" s="466"/>
      <c r="Y123" s="466"/>
      <c r="Z123" s="4">
        <f t="shared" si="0"/>
        <v>2000</v>
      </c>
      <c r="AA123" s="433">
        <v>0</v>
      </c>
      <c r="AB123" s="433"/>
      <c r="AC123" s="30"/>
      <c r="AD123" s="30"/>
      <c r="AE123" s="15">
        <v>375</v>
      </c>
    </row>
    <row r="124" spans="1:31" s="15" customFormat="1" ht="63.75" x14ac:dyDescent="0.2">
      <c r="A124" s="240" t="s">
        <v>1342</v>
      </c>
      <c r="B124" s="243" t="s">
        <v>693</v>
      </c>
      <c r="C124" s="244" t="s">
        <v>1298</v>
      </c>
      <c r="D124" s="245" t="s">
        <v>105</v>
      </c>
      <c r="E124" s="245" t="s">
        <v>1349</v>
      </c>
      <c r="F124" s="314"/>
      <c r="G124" s="314"/>
      <c r="H124" s="482">
        <v>4000</v>
      </c>
      <c r="I124" s="314"/>
      <c r="J124" s="314"/>
      <c r="K124" s="314"/>
      <c r="L124" s="314"/>
      <c r="M124" s="314"/>
      <c r="N124" s="314"/>
      <c r="O124" s="314"/>
      <c r="P124" s="492"/>
      <c r="Q124" s="314"/>
      <c r="R124" s="314"/>
      <c r="S124" s="314"/>
      <c r="T124" s="314"/>
      <c r="U124" s="314"/>
      <c r="V124" s="314"/>
      <c r="W124" s="314"/>
      <c r="X124" s="466"/>
      <c r="Y124" s="466"/>
      <c r="Z124" s="4">
        <f t="shared" si="0"/>
        <v>4000</v>
      </c>
      <c r="AA124" s="419">
        <v>45000</v>
      </c>
      <c r="AB124" s="419"/>
      <c r="AC124" s="30"/>
      <c r="AD124" s="30"/>
      <c r="AE124" s="15">
        <v>376</v>
      </c>
    </row>
    <row r="125" spans="1:31" s="15" customFormat="1" ht="89.25" x14ac:dyDescent="0.2">
      <c r="A125" s="240" t="s">
        <v>1342</v>
      </c>
      <c r="B125" s="243" t="s">
        <v>107</v>
      </c>
      <c r="C125" s="244" t="s">
        <v>118</v>
      </c>
      <c r="D125" s="245" t="s">
        <v>232</v>
      </c>
      <c r="E125" s="245" t="s">
        <v>1350</v>
      </c>
      <c r="F125" s="314"/>
      <c r="G125" s="314"/>
      <c r="H125" s="482">
        <v>30000</v>
      </c>
      <c r="I125" s="314"/>
      <c r="J125" s="314"/>
      <c r="K125" s="314"/>
      <c r="L125" s="314"/>
      <c r="M125" s="314"/>
      <c r="N125" s="314"/>
      <c r="O125" s="314"/>
      <c r="P125" s="492"/>
      <c r="Q125" s="314"/>
      <c r="R125" s="314"/>
      <c r="S125" s="314"/>
      <c r="T125" s="314"/>
      <c r="U125" s="314"/>
      <c r="V125" s="314"/>
      <c r="W125" s="314"/>
      <c r="X125" s="466"/>
      <c r="Y125" s="466"/>
      <c r="Z125" s="4">
        <f t="shared" si="0"/>
        <v>30000</v>
      </c>
      <c r="AA125" s="419">
        <v>4410</v>
      </c>
      <c r="AB125" s="419"/>
      <c r="AC125" s="30"/>
      <c r="AD125" s="30"/>
      <c r="AE125" s="15">
        <v>377</v>
      </c>
    </row>
    <row r="126" spans="1:31" s="15" customFormat="1" ht="38.25" x14ac:dyDescent="0.2">
      <c r="A126" s="240" t="s">
        <v>1342</v>
      </c>
      <c r="B126" s="243" t="s">
        <v>1351</v>
      </c>
      <c r="C126" s="244" t="s">
        <v>125</v>
      </c>
      <c r="D126" s="240" t="s">
        <v>110</v>
      </c>
      <c r="E126" s="245" t="s">
        <v>1352</v>
      </c>
      <c r="F126" s="314"/>
      <c r="G126" s="314"/>
      <c r="H126" s="482">
        <v>1500</v>
      </c>
      <c r="I126" s="314"/>
      <c r="J126" s="314"/>
      <c r="K126" s="314"/>
      <c r="L126" s="314"/>
      <c r="M126" s="314"/>
      <c r="N126" s="314"/>
      <c r="O126" s="314"/>
      <c r="P126" s="492"/>
      <c r="Q126" s="314"/>
      <c r="R126" s="314"/>
      <c r="S126" s="314"/>
      <c r="T126" s="314"/>
      <c r="U126" s="314"/>
      <c r="V126" s="314"/>
      <c r="W126" s="314"/>
      <c r="X126" s="466"/>
      <c r="Y126" s="466"/>
      <c r="Z126" s="4">
        <f t="shared" si="0"/>
        <v>1500</v>
      </c>
      <c r="AA126" s="419">
        <v>7665</v>
      </c>
      <c r="AB126" s="419"/>
      <c r="AC126" s="30"/>
      <c r="AD126" s="30"/>
      <c r="AE126" s="15">
        <v>378</v>
      </c>
    </row>
    <row r="127" spans="1:31" s="15" customFormat="1" ht="25.5" x14ac:dyDescent="0.2">
      <c r="A127" s="240" t="s">
        <v>1342</v>
      </c>
      <c r="B127" s="241" t="s">
        <v>1294</v>
      </c>
      <c r="C127" s="242" t="s">
        <v>1353</v>
      </c>
      <c r="D127" s="240" t="s">
        <v>957</v>
      </c>
      <c r="E127" s="240" t="s">
        <v>1062</v>
      </c>
      <c r="F127" s="314"/>
      <c r="G127" s="314"/>
      <c r="H127" s="482">
        <v>20000</v>
      </c>
      <c r="I127" s="314"/>
      <c r="J127" s="314"/>
      <c r="K127" s="314"/>
      <c r="L127" s="314"/>
      <c r="M127" s="314"/>
      <c r="N127" s="314"/>
      <c r="O127" s="314"/>
      <c r="P127" s="492"/>
      <c r="Q127" s="314"/>
      <c r="R127" s="314"/>
      <c r="S127" s="314"/>
      <c r="T127" s="314"/>
      <c r="U127" s="314"/>
      <c r="V127" s="314"/>
      <c r="W127" s="314"/>
      <c r="X127" s="466"/>
      <c r="Y127" s="466"/>
      <c r="Z127" s="4">
        <f t="shared" si="0"/>
        <v>20000</v>
      </c>
      <c r="AA127" s="419">
        <v>2625</v>
      </c>
      <c r="AB127" s="419"/>
      <c r="AC127" s="30"/>
      <c r="AD127" s="30"/>
      <c r="AE127" s="15">
        <v>379</v>
      </c>
    </row>
    <row r="128" spans="1:31" s="15" customFormat="1" ht="63.75" x14ac:dyDescent="0.2">
      <c r="A128" s="240" t="s">
        <v>1342</v>
      </c>
      <c r="B128" s="243" t="s">
        <v>982</v>
      </c>
      <c r="C128" s="244" t="s">
        <v>983</v>
      </c>
      <c r="D128" s="240" t="s">
        <v>110</v>
      </c>
      <c r="E128" s="245" t="s">
        <v>1354</v>
      </c>
      <c r="F128" s="314"/>
      <c r="G128" s="314"/>
      <c r="H128" s="482">
        <v>50000</v>
      </c>
      <c r="I128" s="314"/>
      <c r="J128" s="314"/>
      <c r="K128" s="314"/>
      <c r="L128" s="314"/>
      <c r="M128" s="314"/>
      <c r="N128" s="314"/>
      <c r="O128" s="314"/>
      <c r="P128" s="492"/>
      <c r="Q128" s="314"/>
      <c r="R128" s="314"/>
      <c r="S128" s="314"/>
      <c r="T128" s="314"/>
      <c r="U128" s="314"/>
      <c r="V128" s="314"/>
      <c r="W128" s="314"/>
      <c r="X128" s="466"/>
      <c r="Y128" s="466"/>
      <c r="Z128" s="4">
        <f t="shared" si="0"/>
        <v>50000</v>
      </c>
      <c r="AA128" s="433"/>
      <c r="AB128" s="433"/>
      <c r="AC128" s="30"/>
      <c r="AD128" s="30"/>
      <c r="AE128" s="15">
        <v>380</v>
      </c>
    </row>
    <row r="129" spans="1:31" s="15" customFormat="1" ht="89.25" x14ac:dyDescent="0.2">
      <c r="A129" s="240" t="s">
        <v>1342</v>
      </c>
      <c r="B129" s="243" t="s">
        <v>542</v>
      </c>
      <c r="C129" s="244" t="s">
        <v>8</v>
      </c>
      <c r="D129" s="245" t="s">
        <v>232</v>
      </c>
      <c r="E129" s="245" t="s">
        <v>1355</v>
      </c>
      <c r="F129" s="314"/>
      <c r="G129" s="314"/>
      <c r="H129" s="482">
        <v>100</v>
      </c>
      <c r="I129" s="314"/>
      <c r="J129" s="314"/>
      <c r="K129" s="314"/>
      <c r="L129" s="314"/>
      <c r="M129" s="314"/>
      <c r="N129" s="314"/>
      <c r="O129" s="314"/>
      <c r="P129" s="492"/>
      <c r="Q129" s="314"/>
      <c r="R129" s="314"/>
      <c r="S129" s="314"/>
      <c r="T129" s="314"/>
      <c r="U129" s="314"/>
      <c r="V129" s="314"/>
      <c r="W129" s="314"/>
      <c r="X129" s="466"/>
      <c r="Y129" s="466"/>
      <c r="Z129" s="4">
        <f t="shared" si="0"/>
        <v>100</v>
      </c>
      <c r="AA129" s="419">
        <v>4500</v>
      </c>
      <c r="AB129" s="419"/>
      <c r="AC129" s="30"/>
      <c r="AD129" s="30"/>
      <c r="AE129" s="15">
        <v>381</v>
      </c>
    </row>
    <row r="130" spans="1:31" s="15" customFormat="1" ht="89.25" x14ac:dyDescent="0.2">
      <c r="A130" s="240" t="s">
        <v>1342</v>
      </c>
      <c r="B130" s="243" t="s">
        <v>542</v>
      </c>
      <c r="C130" s="244" t="s">
        <v>129</v>
      </c>
      <c r="D130" s="245" t="s">
        <v>232</v>
      </c>
      <c r="E130" s="245" t="s">
        <v>1355</v>
      </c>
      <c r="F130" s="314"/>
      <c r="G130" s="314"/>
      <c r="H130" s="482">
        <v>100</v>
      </c>
      <c r="I130" s="314"/>
      <c r="J130" s="314"/>
      <c r="K130" s="314"/>
      <c r="L130" s="314"/>
      <c r="M130" s="314"/>
      <c r="N130" s="314"/>
      <c r="O130" s="314"/>
      <c r="P130" s="492"/>
      <c r="Q130" s="314"/>
      <c r="R130" s="314"/>
      <c r="S130" s="314"/>
      <c r="T130" s="314"/>
      <c r="U130" s="314"/>
      <c r="V130" s="314"/>
      <c r="W130" s="314"/>
      <c r="X130" s="466"/>
      <c r="Y130" s="466"/>
      <c r="Z130" s="4">
        <f t="shared" si="0"/>
        <v>100</v>
      </c>
      <c r="AA130" s="419">
        <v>8500</v>
      </c>
      <c r="AB130" s="419"/>
      <c r="AC130" s="30"/>
      <c r="AD130" s="30"/>
      <c r="AE130" s="15">
        <v>382</v>
      </c>
    </row>
    <row r="131" spans="1:31" s="15" customFormat="1" ht="51" x14ac:dyDescent="0.2">
      <c r="A131" s="240" t="s">
        <v>1342</v>
      </c>
      <c r="B131" s="246" t="s">
        <v>1356</v>
      </c>
      <c r="C131" s="247" t="s">
        <v>1357</v>
      </c>
      <c r="D131" s="248" t="s">
        <v>880</v>
      </c>
      <c r="E131" s="240" t="s">
        <v>1358</v>
      </c>
      <c r="F131" s="314"/>
      <c r="G131" s="314"/>
      <c r="H131" s="482">
        <v>1000</v>
      </c>
      <c r="I131" s="314"/>
      <c r="J131" s="314"/>
      <c r="K131" s="314"/>
      <c r="L131" s="314"/>
      <c r="M131" s="314"/>
      <c r="N131" s="314"/>
      <c r="O131" s="314"/>
      <c r="P131" s="492"/>
      <c r="Q131" s="314"/>
      <c r="R131" s="314"/>
      <c r="S131" s="314"/>
      <c r="T131" s="314"/>
      <c r="U131" s="314"/>
      <c r="V131" s="314"/>
      <c r="W131" s="314"/>
      <c r="X131" s="466"/>
      <c r="Y131" s="466"/>
      <c r="Z131" s="4">
        <f t="shared" si="0"/>
        <v>1000</v>
      </c>
      <c r="AA131" s="419">
        <v>39000</v>
      </c>
      <c r="AB131" s="419"/>
      <c r="AC131" s="30"/>
      <c r="AD131" s="30"/>
      <c r="AE131" s="15">
        <v>383</v>
      </c>
    </row>
    <row r="132" spans="1:31" s="15" customFormat="1" ht="63.75" x14ac:dyDescent="0.2">
      <c r="A132" s="240" t="s">
        <v>1342</v>
      </c>
      <c r="B132" s="241" t="s">
        <v>717</v>
      </c>
      <c r="C132" s="248" t="s">
        <v>1359</v>
      </c>
      <c r="D132" s="248" t="s">
        <v>880</v>
      </c>
      <c r="E132" s="249" t="s">
        <v>1360</v>
      </c>
      <c r="F132" s="314"/>
      <c r="G132" s="314"/>
      <c r="H132" s="518">
        <v>100</v>
      </c>
      <c r="I132" s="314"/>
      <c r="J132" s="314"/>
      <c r="K132" s="314"/>
      <c r="L132" s="314"/>
      <c r="M132" s="314"/>
      <c r="N132" s="314"/>
      <c r="O132" s="314"/>
      <c r="P132" s="492"/>
      <c r="Q132" s="314"/>
      <c r="R132" s="314"/>
      <c r="S132" s="314"/>
      <c r="T132" s="314"/>
      <c r="U132" s="314"/>
      <c r="V132" s="314"/>
      <c r="W132" s="314"/>
      <c r="X132" s="466"/>
      <c r="Y132" s="466"/>
      <c r="Z132" s="4">
        <f t="shared" ref="Z132:Z163" si="2">SUM(F132:Y132)</f>
        <v>100</v>
      </c>
      <c r="AA132" s="419">
        <v>2310</v>
      </c>
      <c r="AB132" s="419"/>
      <c r="AC132" s="30"/>
      <c r="AD132" s="30"/>
      <c r="AE132" s="15">
        <v>384</v>
      </c>
    </row>
    <row r="133" spans="1:31" s="15" customFormat="1" ht="63.75" x14ac:dyDescent="0.2">
      <c r="A133" s="240" t="s">
        <v>1342</v>
      </c>
      <c r="B133" s="241" t="s">
        <v>1361</v>
      </c>
      <c r="C133" s="248" t="s">
        <v>1359</v>
      </c>
      <c r="D133" s="248" t="s">
        <v>880</v>
      </c>
      <c r="E133" s="249" t="s">
        <v>1360</v>
      </c>
      <c r="F133" s="314"/>
      <c r="G133" s="314"/>
      <c r="H133" s="518">
        <v>100</v>
      </c>
      <c r="I133" s="314"/>
      <c r="J133" s="314"/>
      <c r="K133" s="314"/>
      <c r="L133" s="314"/>
      <c r="M133" s="314"/>
      <c r="N133" s="314"/>
      <c r="O133" s="314"/>
      <c r="P133" s="492"/>
      <c r="Q133" s="314"/>
      <c r="R133" s="314"/>
      <c r="S133" s="314"/>
      <c r="T133" s="314"/>
      <c r="U133" s="314"/>
      <c r="V133" s="314"/>
      <c r="W133" s="314"/>
      <c r="X133" s="466"/>
      <c r="Y133" s="466"/>
      <c r="Z133" s="4">
        <f t="shared" si="2"/>
        <v>100</v>
      </c>
      <c r="AA133" s="420">
        <v>3045</v>
      </c>
      <c r="AB133" s="420"/>
      <c r="AC133" s="30"/>
      <c r="AD133" s="30"/>
      <c r="AE133" s="15">
        <v>385</v>
      </c>
    </row>
    <row r="134" spans="1:31" s="15" customFormat="1" ht="63.75" x14ac:dyDescent="0.2">
      <c r="A134" s="240" t="s">
        <v>1342</v>
      </c>
      <c r="B134" s="250" t="s">
        <v>1362</v>
      </c>
      <c r="C134" s="248" t="s">
        <v>1359</v>
      </c>
      <c r="D134" s="248" t="s">
        <v>880</v>
      </c>
      <c r="E134" s="249" t="s">
        <v>1360</v>
      </c>
      <c r="F134" s="314"/>
      <c r="G134" s="314"/>
      <c r="H134" s="518">
        <v>100</v>
      </c>
      <c r="I134" s="314"/>
      <c r="J134" s="314"/>
      <c r="K134" s="314"/>
      <c r="L134" s="314"/>
      <c r="M134" s="314"/>
      <c r="N134" s="314"/>
      <c r="O134" s="314"/>
      <c r="P134" s="492"/>
      <c r="Q134" s="314"/>
      <c r="R134" s="314"/>
      <c r="S134" s="314"/>
      <c r="T134" s="314"/>
      <c r="U134" s="314"/>
      <c r="V134" s="314"/>
      <c r="W134" s="314"/>
      <c r="X134" s="466"/>
      <c r="Y134" s="466"/>
      <c r="Z134" s="4">
        <f t="shared" si="2"/>
        <v>100</v>
      </c>
      <c r="AA134" s="433">
        <v>0</v>
      </c>
      <c r="AB134" s="433"/>
      <c r="AC134" s="30"/>
      <c r="AD134" s="30"/>
      <c r="AE134" s="15">
        <v>386</v>
      </c>
    </row>
    <row r="135" spans="1:31" s="15" customFormat="1" ht="63.75" x14ac:dyDescent="0.2">
      <c r="A135" s="240" t="s">
        <v>1342</v>
      </c>
      <c r="B135" s="251" t="s">
        <v>1363</v>
      </c>
      <c r="C135" s="249" t="s">
        <v>1364</v>
      </c>
      <c r="D135" s="240" t="s">
        <v>957</v>
      </c>
      <c r="E135" s="240" t="s">
        <v>1365</v>
      </c>
      <c r="F135" s="314"/>
      <c r="G135" s="314"/>
      <c r="H135" s="482">
        <v>10000</v>
      </c>
      <c r="I135" s="314"/>
      <c r="J135" s="314"/>
      <c r="K135" s="314"/>
      <c r="L135" s="314"/>
      <c r="M135" s="314"/>
      <c r="N135" s="314"/>
      <c r="O135" s="314"/>
      <c r="P135" s="492"/>
      <c r="Q135" s="314"/>
      <c r="R135" s="314"/>
      <c r="S135" s="314"/>
      <c r="T135" s="314"/>
      <c r="U135" s="314"/>
      <c r="V135" s="314"/>
      <c r="W135" s="314"/>
      <c r="X135" s="466"/>
      <c r="Y135" s="466"/>
      <c r="Z135" s="4">
        <f t="shared" si="2"/>
        <v>10000</v>
      </c>
      <c r="AA135" s="419">
        <v>4000</v>
      </c>
      <c r="AB135" s="419"/>
      <c r="AC135" s="30"/>
      <c r="AD135" s="30"/>
      <c r="AE135" s="15">
        <v>387</v>
      </c>
    </row>
    <row r="136" spans="1:31" s="15" customFormat="1" ht="38.25" x14ac:dyDescent="0.2">
      <c r="A136" s="240" t="s">
        <v>1342</v>
      </c>
      <c r="B136" s="252" t="s">
        <v>1366</v>
      </c>
      <c r="C136" s="253" t="s">
        <v>1367</v>
      </c>
      <c r="D136" s="254" t="s">
        <v>110</v>
      </c>
      <c r="E136" s="240" t="s">
        <v>575</v>
      </c>
      <c r="F136" s="314"/>
      <c r="G136" s="314"/>
      <c r="H136" s="482">
        <v>10000</v>
      </c>
      <c r="I136" s="314"/>
      <c r="J136" s="314"/>
      <c r="K136" s="314"/>
      <c r="L136" s="314"/>
      <c r="M136" s="314"/>
      <c r="N136" s="314"/>
      <c r="O136" s="314"/>
      <c r="P136" s="492"/>
      <c r="Q136" s="314"/>
      <c r="R136" s="314"/>
      <c r="S136" s="314"/>
      <c r="T136" s="314"/>
      <c r="U136" s="314"/>
      <c r="V136" s="314"/>
      <c r="W136" s="314"/>
      <c r="X136" s="466"/>
      <c r="Y136" s="466"/>
      <c r="Z136" s="4">
        <f t="shared" si="2"/>
        <v>10000</v>
      </c>
      <c r="AA136" s="433"/>
      <c r="AB136" s="433"/>
      <c r="AC136" s="30"/>
      <c r="AD136" s="30"/>
      <c r="AE136" s="15">
        <v>388</v>
      </c>
    </row>
    <row r="137" spans="1:31" s="15" customFormat="1" ht="76.5" x14ac:dyDescent="0.2">
      <c r="A137" s="240" t="s">
        <v>1342</v>
      </c>
      <c r="B137" s="241" t="s">
        <v>9</v>
      </c>
      <c r="C137" s="242" t="s">
        <v>1100</v>
      </c>
      <c r="D137" s="240" t="s">
        <v>232</v>
      </c>
      <c r="E137" s="240" t="s">
        <v>1368</v>
      </c>
      <c r="F137" s="314"/>
      <c r="G137" s="314"/>
      <c r="H137" s="482">
        <v>5000</v>
      </c>
      <c r="I137" s="314"/>
      <c r="J137" s="314"/>
      <c r="K137" s="314"/>
      <c r="L137" s="314"/>
      <c r="M137" s="314"/>
      <c r="N137" s="314"/>
      <c r="O137" s="314"/>
      <c r="P137" s="492"/>
      <c r="Q137" s="314"/>
      <c r="R137" s="314"/>
      <c r="S137" s="314"/>
      <c r="T137" s="314"/>
      <c r="U137" s="314"/>
      <c r="V137" s="314"/>
      <c r="W137" s="314"/>
      <c r="X137" s="466"/>
      <c r="Y137" s="466"/>
      <c r="Z137" s="4">
        <f t="shared" si="2"/>
        <v>5000</v>
      </c>
      <c r="AA137" s="419">
        <v>1995</v>
      </c>
      <c r="AB137" s="419"/>
      <c r="AC137" s="30"/>
      <c r="AD137" s="30"/>
      <c r="AE137" s="15">
        <v>389</v>
      </c>
    </row>
    <row r="138" spans="1:31" s="15" customFormat="1" ht="102" x14ac:dyDescent="0.2">
      <c r="A138" s="240" t="s">
        <v>1342</v>
      </c>
      <c r="B138" s="255" t="s">
        <v>1369</v>
      </c>
      <c r="C138" s="7" t="s">
        <v>1370</v>
      </c>
      <c r="D138" s="3" t="s">
        <v>123</v>
      </c>
      <c r="E138" s="3" t="s">
        <v>1371</v>
      </c>
      <c r="F138" s="314"/>
      <c r="G138" s="314"/>
      <c r="H138" s="482">
        <v>50</v>
      </c>
      <c r="I138" s="314"/>
      <c r="J138" s="314"/>
      <c r="K138" s="314"/>
      <c r="L138" s="314"/>
      <c r="M138" s="314"/>
      <c r="N138" s="314"/>
      <c r="O138" s="314"/>
      <c r="P138" s="492"/>
      <c r="Q138" s="314"/>
      <c r="R138" s="314"/>
      <c r="S138" s="314"/>
      <c r="T138" s="314"/>
      <c r="U138" s="314"/>
      <c r="V138" s="314"/>
      <c r="W138" s="314"/>
      <c r="X138" s="466"/>
      <c r="Y138" s="466"/>
      <c r="Z138" s="4">
        <f t="shared" si="2"/>
        <v>50</v>
      </c>
      <c r="AA138" s="433"/>
      <c r="AB138" s="433"/>
      <c r="AC138" s="30"/>
      <c r="AD138" s="30"/>
      <c r="AE138" s="15">
        <v>390</v>
      </c>
    </row>
    <row r="139" spans="1:31" s="15" customFormat="1" ht="36" x14ac:dyDescent="0.2">
      <c r="A139" s="274" t="s">
        <v>1383</v>
      </c>
      <c r="B139" s="275" t="s">
        <v>317</v>
      </c>
      <c r="C139" s="260" t="s">
        <v>127</v>
      </c>
      <c r="D139" s="267" t="s">
        <v>110</v>
      </c>
      <c r="E139" s="267" t="s">
        <v>575</v>
      </c>
      <c r="F139" s="314"/>
      <c r="G139" s="404"/>
      <c r="H139" s="314"/>
      <c r="I139" s="314"/>
      <c r="J139" s="314"/>
      <c r="K139" s="314"/>
      <c r="L139" s="314"/>
      <c r="M139" s="314"/>
      <c r="N139" s="314"/>
      <c r="O139" s="314"/>
      <c r="P139" s="492"/>
      <c r="Q139" s="314"/>
      <c r="R139" s="314"/>
      <c r="S139" s="314"/>
      <c r="T139" s="314"/>
      <c r="U139" s="314"/>
      <c r="V139" s="314"/>
      <c r="W139" s="314"/>
      <c r="X139" s="466"/>
      <c r="Y139" s="466"/>
      <c r="Z139" s="4">
        <f t="shared" si="2"/>
        <v>0</v>
      </c>
      <c r="AA139" s="433"/>
      <c r="AB139" s="433"/>
      <c r="AC139" s="30"/>
      <c r="AD139" s="30"/>
      <c r="AE139" s="15">
        <v>391</v>
      </c>
    </row>
    <row r="140" spans="1:31" s="15" customFormat="1" ht="24" x14ac:dyDescent="0.2">
      <c r="A140" s="274" t="s">
        <v>1383</v>
      </c>
      <c r="B140" s="276" t="s">
        <v>1384</v>
      </c>
      <c r="C140" s="267" t="s">
        <v>1385</v>
      </c>
      <c r="D140" s="267" t="s">
        <v>115</v>
      </c>
      <c r="E140" s="267" t="s">
        <v>747</v>
      </c>
      <c r="F140" s="314"/>
      <c r="G140" s="404"/>
      <c r="H140" s="314"/>
      <c r="I140" s="314"/>
      <c r="J140" s="314"/>
      <c r="K140" s="314"/>
      <c r="L140" s="314"/>
      <c r="M140" s="314"/>
      <c r="N140" s="314"/>
      <c r="O140" s="314"/>
      <c r="P140" s="492"/>
      <c r="Q140" s="314"/>
      <c r="R140" s="314"/>
      <c r="S140" s="314"/>
      <c r="T140" s="314"/>
      <c r="U140" s="314"/>
      <c r="V140" s="314"/>
      <c r="W140" s="314"/>
      <c r="X140" s="466"/>
      <c r="Y140" s="466"/>
      <c r="Z140" s="4">
        <f t="shared" si="2"/>
        <v>0</v>
      </c>
      <c r="AA140" s="419">
        <v>2625</v>
      </c>
      <c r="AB140" s="419"/>
      <c r="AC140" s="30"/>
      <c r="AD140" s="30"/>
      <c r="AE140" s="15">
        <v>392</v>
      </c>
    </row>
    <row r="141" spans="1:31" s="15" customFormat="1" ht="60" x14ac:dyDescent="0.2">
      <c r="A141" s="274" t="s">
        <v>1383</v>
      </c>
      <c r="B141" s="276" t="s">
        <v>693</v>
      </c>
      <c r="C141" s="267" t="s">
        <v>548</v>
      </c>
      <c r="D141" s="267" t="s">
        <v>105</v>
      </c>
      <c r="E141" s="267" t="s">
        <v>1349</v>
      </c>
      <c r="F141" s="314"/>
      <c r="G141" s="404"/>
      <c r="H141" s="314"/>
      <c r="I141" s="314"/>
      <c r="J141" s="314"/>
      <c r="K141" s="314"/>
      <c r="L141" s="314"/>
      <c r="M141" s="314"/>
      <c r="N141" s="314"/>
      <c r="O141" s="314"/>
      <c r="P141" s="492"/>
      <c r="Q141" s="314"/>
      <c r="R141" s="314"/>
      <c r="S141" s="314"/>
      <c r="T141" s="314"/>
      <c r="U141" s="314"/>
      <c r="V141" s="314"/>
      <c r="W141" s="314"/>
      <c r="X141" s="466"/>
      <c r="Y141" s="466"/>
      <c r="Z141" s="4">
        <f t="shared" si="2"/>
        <v>0</v>
      </c>
      <c r="AA141" s="419">
        <v>45000</v>
      </c>
      <c r="AB141" s="419"/>
      <c r="AC141" s="30"/>
      <c r="AD141" s="30"/>
      <c r="AE141" s="15">
        <v>393</v>
      </c>
    </row>
    <row r="142" spans="1:31" s="15" customFormat="1" ht="24" x14ac:dyDescent="0.2">
      <c r="A142" s="274" t="s">
        <v>1383</v>
      </c>
      <c r="B142" s="275" t="s">
        <v>707</v>
      </c>
      <c r="C142" s="260" t="s">
        <v>1386</v>
      </c>
      <c r="D142" s="267" t="s">
        <v>110</v>
      </c>
      <c r="E142" s="267" t="s">
        <v>591</v>
      </c>
      <c r="F142" s="314"/>
      <c r="G142" s="404"/>
      <c r="H142" s="314"/>
      <c r="I142" s="314"/>
      <c r="J142" s="314"/>
      <c r="K142" s="314"/>
      <c r="L142" s="314"/>
      <c r="M142" s="314"/>
      <c r="N142" s="314"/>
      <c r="O142" s="314"/>
      <c r="P142" s="492"/>
      <c r="Q142" s="314"/>
      <c r="R142" s="314"/>
      <c r="S142" s="314"/>
      <c r="T142" s="314"/>
      <c r="U142" s="314"/>
      <c r="V142" s="314"/>
      <c r="W142" s="314"/>
      <c r="X142" s="466"/>
      <c r="Y142" s="466"/>
      <c r="Z142" s="4">
        <f t="shared" si="2"/>
        <v>0</v>
      </c>
      <c r="AA142" s="419">
        <v>1600</v>
      </c>
      <c r="AB142" s="419"/>
      <c r="AC142" s="30"/>
      <c r="AD142" s="30"/>
      <c r="AE142" s="15">
        <v>394</v>
      </c>
    </row>
    <row r="143" spans="1:31" s="15" customFormat="1" ht="60" x14ac:dyDescent="0.2">
      <c r="A143" s="274" t="s">
        <v>1383</v>
      </c>
      <c r="B143" s="277" t="s">
        <v>1387</v>
      </c>
      <c r="C143" s="278" t="s">
        <v>1388</v>
      </c>
      <c r="D143" s="267" t="s">
        <v>115</v>
      </c>
      <c r="E143" s="267" t="s">
        <v>747</v>
      </c>
      <c r="F143" s="314"/>
      <c r="G143" s="404"/>
      <c r="H143" s="314"/>
      <c r="I143" s="314"/>
      <c r="J143" s="314"/>
      <c r="K143" s="314"/>
      <c r="L143" s="314"/>
      <c r="M143" s="314"/>
      <c r="N143" s="314"/>
      <c r="O143" s="314"/>
      <c r="P143" s="492"/>
      <c r="Q143" s="314"/>
      <c r="R143" s="314"/>
      <c r="S143" s="314"/>
      <c r="T143" s="314"/>
      <c r="U143" s="314"/>
      <c r="V143" s="314"/>
      <c r="W143" s="314"/>
      <c r="X143" s="466"/>
      <c r="Y143" s="466"/>
      <c r="Z143" s="4">
        <f t="shared" si="2"/>
        <v>0</v>
      </c>
      <c r="AA143" s="433"/>
      <c r="AB143" s="433"/>
      <c r="AC143" s="30"/>
      <c r="AD143" s="30"/>
      <c r="AE143" s="15">
        <v>395</v>
      </c>
    </row>
    <row r="144" spans="1:31" s="15" customFormat="1" ht="24" x14ac:dyDescent="0.2">
      <c r="A144" s="274" t="s">
        <v>1383</v>
      </c>
      <c r="B144" s="279" t="s">
        <v>1389</v>
      </c>
      <c r="C144" s="261" t="s">
        <v>1390</v>
      </c>
      <c r="D144" s="261" t="s">
        <v>108</v>
      </c>
      <c r="E144" s="280" t="s">
        <v>1391</v>
      </c>
      <c r="F144" s="314"/>
      <c r="G144" s="404"/>
      <c r="H144" s="314"/>
      <c r="I144" s="314"/>
      <c r="J144" s="314"/>
      <c r="K144" s="314"/>
      <c r="L144" s="314"/>
      <c r="M144" s="314"/>
      <c r="N144" s="314"/>
      <c r="O144" s="314"/>
      <c r="P144" s="492"/>
      <c r="Q144" s="314"/>
      <c r="R144" s="314"/>
      <c r="S144" s="314"/>
      <c r="T144" s="314"/>
      <c r="U144" s="314"/>
      <c r="V144" s="314"/>
      <c r="W144" s="314"/>
      <c r="X144" s="466"/>
      <c r="Y144" s="466"/>
      <c r="Z144" s="4">
        <f t="shared" si="2"/>
        <v>0</v>
      </c>
      <c r="AA144" s="433"/>
      <c r="AB144" s="433"/>
      <c r="AC144" s="30"/>
      <c r="AD144" s="30"/>
      <c r="AE144" s="15">
        <v>396</v>
      </c>
    </row>
    <row r="145" spans="1:31" s="15" customFormat="1" ht="36" x14ac:dyDescent="0.2">
      <c r="A145" s="274" t="s">
        <v>1383</v>
      </c>
      <c r="B145" s="275" t="s">
        <v>685</v>
      </c>
      <c r="C145" s="260" t="s">
        <v>1392</v>
      </c>
      <c r="D145" s="267" t="s">
        <v>110</v>
      </c>
      <c r="E145" s="267" t="s">
        <v>575</v>
      </c>
      <c r="F145" s="314"/>
      <c r="G145" s="404"/>
      <c r="H145" s="314"/>
      <c r="I145" s="314"/>
      <c r="J145" s="314"/>
      <c r="K145" s="314"/>
      <c r="L145" s="314"/>
      <c r="M145" s="314"/>
      <c r="N145" s="314"/>
      <c r="O145" s="314"/>
      <c r="P145" s="492"/>
      <c r="Q145" s="314"/>
      <c r="R145" s="314"/>
      <c r="S145" s="314"/>
      <c r="T145" s="314"/>
      <c r="U145" s="314"/>
      <c r="V145" s="314"/>
      <c r="W145" s="314"/>
      <c r="X145" s="466"/>
      <c r="Y145" s="466"/>
      <c r="Z145" s="4">
        <f t="shared" si="2"/>
        <v>0</v>
      </c>
      <c r="AA145" s="433"/>
      <c r="AB145" s="433"/>
      <c r="AC145" s="30"/>
      <c r="AD145" s="30"/>
      <c r="AE145" s="15">
        <v>397</v>
      </c>
    </row>
    <row r="146" spans="1:31" s="15" customFormat="1" ht="25.5" x14ac:dyDescent="0.2">
      <c r="A146" s="63" t="s">
        <v>1446</v>
      </c>
      <c r="B146" s="62" t="s">
        <v>1430</v>
      </c>
      <c r="C146" s="59" t="s">
        <v>710</v>
      </c>
      <c r="D146" s="63" t="s">
        <v>112</v>
      </c>
      <c r="E146" s="335" t="s">
        <v>1431</v>
      </c>
      <c r="F146" s="314"/>
      <c r="G146" s="314"/>
      <c r="H146" s="314"/>
      <c r="I146" s="314"/>
      <c r="J146" s="314"/>
      <c r="K146" s="314"/>
      <c r="L146" s="314"/>
      <c r="M146" s="314"/>
      <c r="N146" s="314"/>
      <c r="O146" s="314"/>
      <c r="P146" s="492"/>
      <c r="Q146" s="314"/>
      <c r="R146" s="314"/>
      <c r="S146" s="490">
        <v>10000</v>
      </c>
      <c r="T146" s="314"/>
      <c r="U146" s="314"/>
      <c r="V146" s="314"/>
      <c r="W146" s="314"/>
      <c r="X146" s="466"/>
      <c r="Y146" s="466"/>
      <c r="Z146" s="4">
        <f t="shared" si="2"/>
        <v>10000</v>
      </c>
      <c r="AA146" s="419">
        <v>5400</v>
      </c>
      <c r="AB146" s="419"/>
      <c r="AC146" s="30"/>
      <c r="AD146" s="30"/>
      <c r="AE146" s="15">
        <v>398</v>
      </c>
    </row>
    <row r="147" spans="1:31" s="15" customFormat="1" ht="14.25" x14ac:dyDescent="0.2">
      <c r="A147" s="63" t="s">
        <v>1446</v>
      </c>
      <c r="B147" s="62" t="s">
        <v>1432</v>
      </c>
      <c r="C147" s="59" t="s">
        <v>111</v>
      </c>
      <c r="D147" s="63" t="s">
        <v>112</v>
      </c>
      <c r="E147" s="336" t="s">
        <v>1433</v>
      </c>
      <c r="F147" s="314"/>
      <c r="G147" s="314"/>
      <c r="H147" s="314"/>
      <c r="I147" s="314"/>
      <c r="J147" s="314"/>
      <c r="K147" s="314"/>
      <c r="L147" s="314"/>
      <c r="M147" s="314"/>
      <c r="N147" s="314"/>
      <c r="O147" s="314"/>
      <c r="P147" s="492"/>
      <c r="Q147" s="314"/>
      <c r="R147" s="314"/>
      <c r="S147" s="490">
        <v>5000</v>
      </c>
      <c r="T147" s="314"/>
      <c r="U147" s="314"/>
      <c r="V147" s="314"/>
      <c r="W147" s="314"/>
      <c r="X147" s="466"/>
      <c r="Y147" s="466"/>
      <c r="Z147" s="4">
        <f t="shared" si="2"/>
        <v>5000</v>
      </c>
      <c r="AA147" s="419">
        <v>26000</v>
      </c>
      <c r="AB147" s="419"/>
      <c r="AC147" s="30"/>
      <c r="AD147" s="30"/>
      <c r="AE147" s="15">
        <v>399</v>
      </c>
    </row>
    <row r="148" spans="1:31" s="15" customFormat="1" ht="25.5" x14ac:dyDescent="0.2">
      <c r="A148" s="63" t="s">
        <v>1446</v>
      </c>
      <c r="B148" s="62" t="s">
        <v>20</v>
      </c>
      <c r="C148" s="59" t="s">
        <v>1434</v>
      </c>
      <c r="D148" s="63" t="s">
        <v>112</v>
      </c>
      <c r="E148" s="336" t="s">
        <v>1431</v>
      </c>
      <c r="F148" s="314"/>
      <c r="G148" s="314"/>
      <c r="H148" s="314"/>
      <c r="I148" s="314"/>
      <c r="J148" s="314"/>
      <c r="K148" s="314"/>
      <c r="L148" s="314"/>
      <c r="M148" s="314"/>
      <c r="N148" s="314"/>
      <c r="O148" s="314"/>
      <c r="P148" s="492"/>
      <c r="Q148" s="314"/>
      <c r="R148" s="314"/>
      <c r="S148" s="490">
        <v>20000</v>
      </c>
      <c r="T148" s="314"/>
      <c r="U148" s="314"/>
      <c r="V148" s="314"/>
      <c r="W148" s="314"/>
      <c r="X148" s="466"/>
      <c r="Y148" s="466"/>
      <c r="Z148" s="4">
        <f t="shared" si="2"/>
        <v>20000</v>
      </c>
      <c r="AA148" s="419">
        <v>2200</v>
      </c>
      <c r="AB148" s="419"/>
      <c r="AC148" s="30"/>
      <c r="AD148" s="30"/>
      <c r="AE148" s="15">
        <v>400</v>
      </c>
    </row>
    <row r="149" spans="1:31" s="15" customFormat="1" ht="25.5" x14ac:dyDescent="0.2">
      <c r="A149" s="63" t="s">
        <v>1446</v>
      </c>
      <c r="B149" s="321" t="s">
        <v>1435</v>
      </c>
      <c r="C149" s="322" t="s">
        <v>1436</v>
      </c>
      <c r="D149" s="123" t="s">
        <v>112</v>
      </c>
      <c r="E149" s="337" t="s">
        <v>1437</v>
      </c>
      <c r="F149" s="314"/>
      <c r="G149" s="314"/>
      <c r="H149" s="314"/>
      <c r="I149" s="314"/>
      <c r="J149" s="314"/>
      <c r="K149" s="314"/>
      <c r="L149" s="314"/>
      <c r="M149" s="314"/>
      <c r="N149" s="314"/>
      <c r="O149" s="314"/>
      <c r="P149" s="492"/>
      <c r="Q149" s="314"/>
      <c r="R149" s="314"/>
      <c r="S149" s="490">
        <v>10000</v>
      </c>
      <c r="T149" s="314"/>
      <c r="U149" s="314"/>
      <c r="V149" s="314"/>
      <c r="W149" s="314"/>
      <c r="X149" s="466"/>
      <c r="Y149" s="466"/>
      <c r="Z149" s="4">
        <f t="shared" si="2"/>
        <v>10000</v>
      </c>
      <c r="AA149" s="433"/>
      <c r="AB149" s="433"/>
      <c r="AC149" s="30"/>
      <c r="AD149" s="30"/>
      <c r="AE149" s="15">
        <v>401</v>
      </c>
    </row>
    <row r="150" spans="1:31" s="15" customFormat="1" ht="25.5" x14ac:dyDescent="0.2">
      <c r="A150" s="118" t="s">
        <v>1063</v>
      </c>
      <c r="B150" s="325" t="s">
        <v>1294</v>
      </c>
      <c r="C150" s="88" t="s">
        <v>1353</v>
      </c>
      <c r="D150" s="86" t="s">
        <v>115</v>
      </c>
      <c r="E150" s="338" t="s">
        <v>747</v>
      </c>
      <c r="F150" s="314"/>
      <c r="G150" s="314"/>
      <c r="H150" s="314"/>
      <c r="I150" s="511">
        <v>50000</v>
      </c>
      <c r="J150" s="314"/>
      <c r="K150" s="314"/>
      <c r="L150" s="314"/>
      <c r="M150" s="314"/>
      <c r="N150" s="314"/>
      <c r="O150" s="314"/>
      <c r="P150" s="492"/>
      <c r="Q150" s="314"/>
      <c r="R150" s="314"/>
      <c r="S150" s="314"/>
      <c r="T150" s="314"/>
      <c r="U150" s="314"/>
      <c r="V150" s="314"/>
      <c r="W150" s="314"/>
      <c r="X150" s="466"/>
      <c r="Y150" s="466"/>
      <c r="Z150" s="4">
        <f t="shared" si="2"/>
        <v>50000</v>
      </c>
      <c r="AA150" s="419">
        <v>2625</v>
      </c>
      <c r="AB150" s="419"/>
      <c r="AC150" s="30"/>
      <c r="AD150" s="30"/>
      <c r="AE150" s="15">
        <v>402</v>
      </c>
    </row>
    <row r="151" spans="1:31" s="15" customFormat="1" ht="38.25" x14ac:dyDescent="0.2">
      <c r="A151" s="118" t="s">
        <v>1063</v>
      </c>
      <c r="B151" s="325" t="s">
        <v>685</v>
      </c>
      <c r="C151" s="88" t="s">
        <v>1452</v>
      </c>
      <c r="D151" s="86" t="s">
        <v>110</v>
      </c>
      <c r="E151" s="338" t="s">
        <v>575</v>
      </c>
      <c r="F151" s="314"/>
      <c r="G151" s="314"/>
      <c r="H151" s="314"/>
      <c r="I151" s="512">
        <v>100000</v>
      </c>
      <c r="J151" s="314"/>
      <c r="K151" s="314"/>
      <c r="L151" s="314"/>
      <c r="M151" s="314"/>
      <c r="N151" s="314"/>
      <c r="O151" s="314"/>
      <c r="P151" s="492"/>
      <c r="Q151" s="314"/>
      <c r="R151" s="314"/>
      <c r="S151" s="314"/>
      <c r="T151" s="314"/>
      <c r="U151" s="314"/>
      <c r="V151" s="314"/>
      <c r="W151" s="314"/>
      <c r="X151" s="466"/>
      <c r="Y151" s="466"/>
      <c r="Z151" s="4">
        <f t="shared" si="2"/>
        <v>100000</v>
      </c>
      <c r="AA151" s="433"/>
      <c r="AB151" s="433"/>
      <c r="AC151" s="30"/>
      <c r="AD151" s="30"/>
      <c r="AE151" s="15">
        <v>403</v>
      </c>
    </row>
    <row r="152" spans="1:31" s="15" customFormat="1" ht="38.25" x14ac:dyDescent="0.2">
      <c r="A152" s="118" t="s">
        <v>1063</v>
      </c>
      <c r="B152" s="325" t="s">
        <v>706</v>
      </c>
      <c r="C152" s="88" t="s">
        <v>181</v>
      </c>
      <c r="D152" s="86" t="s">
        <v>132</v>
      </c>
      <c r="E152" s="338" t="s">
        <v>1047</v>
      </c>
      <c r="F152" s="314"/>
      <c r="G152" s="314"/>
      <c r="H152" s="314"/>
      <c r="I152" s="512">
        <v>1000</v>
      </c>
      <c r="J152" s="314"/>
      <c r="K152" s="314"/>
      <c r="L152" s="314"/>
      <c r="M152" s="314"/>
      <c r="N152" s="314"/>
      <c r="O152" s="314"/>
      <c r="P152" s="492"/>
      <c r="Q152" s="314"/>
      <c r="R152" s="314"/>
      <c r="S152" s="314"/>
      <c r="T152" s="314"/>
      <c r="U152" s="314"/>
      <c r="V152" s="314"/>
      <c r="W152" s="314"/>
      <c r="X152" s="466"/>
      <c r="Y152" s="466"/>
      <c r="Z152" s="4">
        <f t="shared" si="2"/>
        <v>1000</v>
      </c>
      <c r="AA152" s="419">
        <v>4300</v>
      </c>
      <c r="AB152" s="419"/>
      <c r="AC152" s="30"/>
      <c r="AD152" s="30"/>
      <c r="AE152" s="15">
        <v>404</v>
      </c>
    </row>
    <row r="153" spans="1:31" s="15" customFormat="1" ht="38.25" x14ac:dyDescent="0.2">
      <c r="A153" s="118" t="s">
        <v>1063</v>
      </c>
      <c r="B153" s="9" t="s">
        <v>832</v>
      </c>
      <c r="C153" s="7" t="s">
        <v>126</v>
      </c>
      <c r="D153" s="3" t="s">
        <v>110</v>
      </c>
      <c r="E153" s="339" t="s">
        <v>575</v>
      </c>
      <c r="F153" s="314"/>
      <c r="G153" s="314"/>
      <c r="H153" s="314"/>
      <c r="I153" s="511">
        <v>100000</v>
      </c>
      <c r="J153" s="314"/>
      <c r="K153" s="314"/>
      <c r="L153" s="314"/>
      <c r="M153" s="314"/>
      <c r="N153" s="314"/>
      <c r="O153" s="314"/>
      <c r="P153" s="492"/>
      <c r="Q153" s="314"/>
      <c r="R153" s="314"/>
      <c r="S153" s="314"/>
      <c r="T153" s="314"/>
      <c r="U153" s="314"/>
      <c r="V153" s="314"/>
      <c r="W153" s="314"/>
      <c r="X153" s="466"/>
      <c r="Y153" s="466"/>
      <c r="Z153" s="4">
        <f t="shared" si="2"/>
        <v>100000</v>
      </c>
      <c r="AA153" s="419">
        <v>315</v>
      </c>
      <c r="AB153" s="419"/>
      <c r="AC153" s="30"/>
      <c r="AD153" s="30"/>
      <c r="AE153" s="15">
        <v>405</v>
      </c>
    </row>
    <row r="154" spans="1:31" s="15" customFormat="1" ht="25.5" x14ac:dyDescent="0.2">
      <c r="A154" s="118" t="s">
        <v>1063</v>
      </c>
      <c r="B154" s="41" t="s">
        <v>542</v>
      </c>
      <c r="C154" s="25" t="s">
        <v>710</v>
      </c>
      <c r="D154" s="26" t="s">
        <v>115</v>
      </c>
      <c r="E154" s="26" t="s">
        <v>1453</v>
      </c>
      <c r="F154" s="314"/>
      <c r="G154" s="314"/>
      <c r="H154" s="314"/>
      <c r="I154" s="511">
        <v>50000</v>
      </c>
      <c r="J154" s="314"/>
      <c r="K154" s="314"/>
      <c r="L154" s="314"/>
      <c r="M154" s="314"/>
      <c r="N154" s="314"/>
      <c r="O154" s="314"/>
      <c r="P154" s="492"/>
      <c r="Q154" s="314"/>
      <c r="R154" s="314"/>
      <c r="S154" s="314"/>
      <c r="T154" s="314"/>
      <c r="U154" s="314"/>
      <c r="V154" s="314"/>
      <c r="W154" s="314"/>
      <c r="X154" s="466"/>
      <c r="Y154" s="466"/>
      <c r="Z154" s="4">
        <f t="shared" si="2"/>
        <v>50000</v>
      </c>
      <c r="AA154" s="433">
        <v>0</v>
      </c>
      <c r="AB154" s="433"/>
      <c r="AC154" s="30"/>
      <c r="AD154" s="30"/>
      <c r="AE154" s="15">
        <v>406</v>
      </c>
    </row>
    <row r="155" spans="1:31" s="15" customFormat="1" ht="31.5" x14ac:dyDescent="0.2">
      <c r="A155" s="331" t="s">
        <v>1476</v>
      </c>
      <c r="B155" s="229" t="s">
        <v>1458</v>
      </c>
      <c r="C155" s="230" t="s">
        <v>1459</v>
      </c>
      <c r="D155" s="137" t="s">
        <v>123</v>
      </c>
      <c r="E155" s="340" t="s">
        <v>1460</v>
      </c>
      <c r="F155" s="314"/>
      <c r="G155" s="314"/>
      <c r="H155" s="314"/>
      <c r="I155" s="314"/>
      <c r="J155" s="314"/>
      <c r="K155" s="314"/>
      <c r="L155" s="314"/>
      <c r="M155" s="314"/>
      <c r="N155" s="314"/>
      <c r="O155" s="503">
        <v>1500</v>
      </c>
      <c r="P155" s="492"/>
      <c r="Q155" s="314"/>
      <c r="R155" s="314"/>
      <c r="S155" s="314"/>
      <c r="T155" s="314"/>
      <c r="U155" s="314"/>
      <c r="V155" s="314"/>
      <c r="W155" s="314"/>
      <c r="X155" s="466"/>
      <c r="Y155" s="466"/>
      <c r="Z155" s="4">
        <f t="shared" si="2"/>
        <v>1500</v>
      </c>
      <c r="AA155" s="433"/>
      <c r="AB155" s="433"/>
      <c r="AC155" s="30"/>
      <c r="AD155" s="30"/>
      <c r="AE155" s="15">
        <v>407</v>
      </c>
    </row>
    <row r="156" spans="1:31" s="15" customFormat="1" ht="31.5" x14ac:dyDescent="0.2">
      <c r="A156" s="331" t="s">
        <v>1476</v>
      </c>
      <c r="B156" s="229" t="s">
        <v>855</v>
      </c>
      <c r="C156" s="137" t="s">
        <v>1461</v>
      </c>
      <c r="D156" s="137" t="s">
        <v>105</v>
      </c>
      <c r="E156" s="340" t="s">
        <v>1462</v>
      </c>
      <c r="F156" s="314"/>
      <c r="G156" s="314"/>
      <c r="H156" s="314"/>
      <c r="I156" s="314"/>
      <c r="J156" s="314"/>
      <c r="K156" s="314"/>
      <c r="L156" s="314"/>
      <c r="M156" s="314"/>
      <c r="N156" s="314"/>
      <c r="O156" s="503">
        <v>200</v>
      </c>
      <c r="P156" s="492"/>
      <c r="Q156" s="314"/>
      <c r="R156" s="314"/>
      <c r="S156" s="314"/>
      <c r="T156" s="314"/>
      <c r="U156" s="314"/>
      <c r="V156" s="314"/>
      <c r="W156" s="314"/>
      <c r="X156" s="466"/>
      <c r="Y156" s="466"/>
      <c r="Z156" s="4">
        <f t="shared" si="2"/>
        <v>200</v>
      </c>
      <c r="AA156" s="419">
        <v>38000</v>
      </c>
      <c r="AB156" s="419"/>
      <c r="AC156" s="30"/>
      <c r="AD156" s="30"/>
      <c r="AE156" s="15">
        <v>408</v>
      </c>
    </row>
    <row r="157" spans="1:31" s="15" customFormat="1" ht="25.5" x14ac:dyDescent="0.2">
      <c r="A157" s="5" t="s">
        <v>1076</v>
      </c>
      <c r="B157" s="8" t="s">
        <v>634</v>
      </c>
      <c r="C157" s="7" t="s">
        <v>265</v>
      </c>
      <c r="D157" s="5" t="s">
        <v>108</v>
      </c>
      <c r="E157" s="339" t="s">
        <v>572</v>
      </c>
      <c r="F157" s="314"/>
      <c r="G157" s="314"/>
      <c r="H157" s="314"/>
      <c r="I157" s="314"/>
      <c r="J157" s="314"/>
      <c r="K157" s="314"/>
      <c r="L157" s="314"/>
      <c r="M157" s="314"/>
      <c r="N157" s="314"/>
      <c r="O157" s="314"/>
      <c r="P157" s="492"/>
      <c r="Q157" s="314"/>
      <c r="R157" s="314"/>
      <c r="S157" s="314"/>
      <c r="T157" s="314"/>
      <c r="U157" s="314"/>
      <c r="V157" s="456">
        <v>5200</v>
      </c>
      <c r="W157" s="314"/>
      <c r="X157" s="466"/>
      <c r="Y157" s="466"/>
      <c r="Z157" s="4">
        <f t="shared" si="2"/>
        <v>5200</v>
      </c>
      <c r="AA157" s="419">
        <v>1548</v>
      </c>
      <c r="AB157" s="419"/>
      <c r="AC157" s="30"/>
      <c r="AD157" s="30"/>
      <c r="AE157" s="15">
        <v>409</v>
      </c>
    </row>
    <row r="158" spans="1:31" s="15" customFormat="1" ht="38.25" x14ac:dyDescent="0.2">
      <c r="A158" s="5" t="s">
        <v>1076</v>
      </c>
      <c r="B158" s="8" t="s">
        <v>1469</v>
      </c>
      <c r="C158" s="7" t="s">
        <v>117</v>
      </c>
      <c r="D158" s="5" t="s">
        <v>110</v>
      </c>
      <c r="E158" s="339" t="s">
        <v>575</v>
      </c>
      <c r="F158" s="314"/>
      <c r="G158" s="314"/>
      <c r="H158" s="314"/>
      <c r="I158" s="314"/>
      <c r="J158" s="314"/>
      <c r="K158" s="314"/>
      <c r="L158" s="314"/>
      <c r="M158" s="314"/>
      <c r="N158" s="314"/>
      <c r="O158" s="314"/>
      <c r="P158" s="492"/>
      <c r="Q158" s="314"/>
      <c r="R158" s="314"/>
      <c r="S158" s="314"/>
      <c r="T158" s="314"/>
      <c r="U158" s="314"/>
      <c r="V158" s="456">
        <v>800</v>
      </c>
      <c r="W158" s="314"/>
      <c r="X158" s="466"/>
      <c r="Y158" s="466"/>
      <c r="Z158" s="4">
        <f t="shared" si="2"/>
        <v>800</v>
      </c>
      <c r="AA158" s="419">
        <v>7900</v>
      </c>
      <c r="AB158" s="419"/>
      <c r="AC158" s="30"/>
      <c r="AD158" s="30"/>
      <c r="AE158" s="15">
        <v>410</v>
      </c>
    </row>
    <row r="159" spans="1:31" s="15" customFormat="1" ht="38.25" x14ac:dyDescent="0.2">
      <c r="A159" s="106" t="s">
        <v>1076</v>
      </c>
      <c r="B159" s="64" t="s">
        <v>1470</v>
      </c>
      <c r="C159" s="65" t="s">
        <v>1471</v>
      </c>
      <c r="D159" s="5" t="s">
        <v>110</v>
      </c>
      <c r="E159" s="341" t="s">
        <v>575</v>
      </c>
      <c r="F159" s="314"/>
      <c r="G159" s="314"/>
      <c r="H159" s="314"/>
      <c r="I159" s="314"/>
      <c r="J159" s="314"/>
      <c r="K159" s="314"/>
      <c r="L159" s="314"/>
      <c r="M159" s="314"/>
      <c r="N159" s="314"/>
      <c r="O159" s="314"/>
      <c r="P159" s="492"/>
      <c r="Q159" s="314"/>
      <c r="R159" s="314"/>
      <c r="S159" s="314"/>
      <c r="T159" s="314"/>
      <c r="U159" s="314"/>
      <c r="V159" s="456">
        <v>115000</v>
      </c>
      <c r="W159" s="314"/>
      <c r="X159" s="466"/>
      <c r="Y159" s="466"/>
      <c r="Z159" s="4">
        <f t="shared" si="2"/>
        <v>115000</v>
      </c>
      <c r="AA159" s="433"/>
      <c r="AB159" s="433"/>
      <c r="AC159" s="30"/>
      <c r="AD159" s="30"/>
      <c r="AE159" s="15">
        <v>411</v>
      </c>
    </row>
    <row r="160" spans="1:31" s="15" customFormat="1" ht="25.5" x14ac:dyDescent="0.2">
      <c r="A160" s="106" t="s">
        <v>1076</v>
      </c>
      <c r="B160" s="8" t="s">
        <v>21</v>
      </c>
      <c r="C160" s="7" t="s">
        <v>134</v>
      </c>
      <c r="D160" s="5" t="s">
        <v>123</v>
      </c>
      <c r="E160" s="339" t="s">
        <v>1472</v>
      </c>
      <c r="F160" s="314"/>
      <c r="G160" s="314"/>
      <c r="H160" s="314"/>
      <c r="I160" s="314"/>
      <c r="J160" s="314"/>
      <c r="K160" s="314"/>
      <c r="L160" s="314"/>
      <c r="M160" s="314"/>
      <c r="N160" s="314"/>
      <c r="O160" s="314"/>
      <c r="P160" s="492"/>
      <c r="Q160" s="314"/>
      <c r="R160" s="314"/>
      <c r="S160" s="314"/>
      <c r="T160" s="314"/>
      <c r="U160" s="314"/>
      <c r="V160" s="456">
        <v>1200</v>
      </c>
      <c r="W160" s="314"/>
      <c r="X160" s="466"/>
      <c r="Y160" s="466"/>
      <c r="Z160" s="4">
        <f t="shared" si="2"/>
        <v>1200</v>
      </c>
      <c r="AA160" s="422">
        <v>6824</v>
      </c>
      <c r="AB160" s="422"/>
      <c r="AC160" s="30"/>
      <c r="AD160" s="30"/>
      <c r="AE160" s="15">
        <v>412</v>
      </c>
    </row>
    <row r="161" spans="1:31" s="15" customFormat="1" ht="38.25" x14ac:dyDescent="0.2">
      <c r="A161" s="106" t="s">
        <v>1076</v>
      </c>
      <c r="B161" s="8" t="s">
        <v>1473</v>
      </c>
      <c r="C161" s="7" t="s">
        <v>1474</v>
      </c>
      <c r="D161" s="5" t="s">
        <v>123</v>
      </c>
      <c r="E161" s="339" t="s">
        <v>1475</v>
      </c>
      <c r="F161" s="314"/>
      <c r="G161" s="314"/>
      <c r="H161" s="314"/>
      <c r="I161" s="314"/>
      <c r="J161" s="314"/>
      <c r="K161" s="314"/>
      <c r="L161" s="314"/>
      <c r="M161" s="314"/>
      <c r="N161" s="314"/>
      <c r="O161" s="314"/>
      <c r="P161" s="492"/>
      <c r="Q161" s="314"/>
      <c r="R161" s="314"/>
      <c r="S161" s="314"/>
      <c r="T161" s="314"/>
      <c r="U161" s="314"/>
      <c r="V161" s="456">
        <v>200</v>
      </c>
      <c r="W161" s="314"/>
      <c r="X161" s="466"/>
      <c r="Y161" s="466"/>
      <c r="Z161" s="4">
        <f t="shared" si="2"/>
        <v>200</v>
      </c>
      <c r="AA161" s="433">
        <v>0</v>
      </c>
      <c r="AB161" s="433"/>
      <c r="AC161" s="30"/>
      <c r="AD161" s="30"/>
      <c r="AE161" s="15">
        <v>413</v>
      </c>
    </row>
    <row r="162" spans="1:31" s="15" customFormat="1" ht="25.5" x14ac:dyDescent="0.2">
      <c r="A162" s="5" t="s">
        <v>1076</v>
      </c>
      <c r="B162" s="9" t="s">
        <v>1008</v>
      </c>
      <c r="C162" s="7" t="s">
        <v>191</v>
      </c>
      <c r="D162" s="3" t="s">
        <v>123</v>
      </c>
      <c r="E162" s="342" t="s">
        <v>60</v>
      </c>
      <c r="F162" s="314"/>
      <c r="G162" s="314"/>
      <c r="H162" s="314"/>
      <c r="I162" s="314"/>
      <c r="J162" s="314"/>
      <c r="K162" s="314"/>
      <c r="L162" s="314"/>
      <c r="M162" s="314"/>
      <c r="N162" s="314"/>
      <c r="O162" s="314"/>
      <c r="P162" s="492"/>
      <c r="Q162" s="314"/>
      <c r="R162" s="314"/>
      <c r="S162" s="314"/>
      <c r="T162" s="314"/>
      <c r="U162" s="314"/>
      <c r="V162" s="456">
        <v>2000</v>
      </c>
      <c r="W162" s="314"/>
      <c r="X162" s="466"/>
      <c r="Y162" s="466"/>
      <c r="Z162" s="4">
        <f t="shared" si="2"/>
        <v>2000</v>
      </c>
      <c r="AA162" s="433">
        <v>0</v>
      </c>
      <c r="AB162" s="433"/>
      <c r="AC162" s="30"/>
      <c r="AD162" s="30"/>
      <c r="AE162" s="15">
        <v>414</v>
      </c>
    </row>
    <row r="163" spans="1:31" s="15" customFormat="1" ht="38.25" x14ac:dyDescent="0.2">
      <c r="A163" s="5" t="s">
        <v>1076</v>
      </c>
      <c r="B163" s="104" t="s">
        <v>1083</v>
      </c>
      <c r="C163" s="10">
        <v>0.01</v>
      </c>
      <c r="D163" s="3" t="s">
        <v>123</v>
      </c>
      <c r="E163" s="443" t="s">
        <v>1464</v>
      </c>
      <c r="F163" s="369"/>
      <c r="G163" s="369"/>
      <c r="H163" s="369"/>
      <c r="I163" s="369"/>
      <c r="J163" s="369"/>
      <c r="K163" s="369"/>
      <c r="L163" s="369"/>
      <c r="M163" s="369"/>
      <c r="N163" s="369"/>
      <c r="O163" s="369"/>
      <c r="P163" s="494"/>
      <c r="Q163" s="369"/>
      <c r="R163" s="369"/>
      <c r="S163" s="369"/>
      <c r="T163" s="369"/>
      <c r="U163" s="369"/>
      <c r="V163" s="497">
        <v>50</v>
      </c>
      <c r="W163" s="369"/>
      <c r="X163" s="467"/>
      <c r="Y163" s="467"/>
      <c r="Z163" s="4">
        <f t="shared" si="2"/>
        <v>50</v>
      </c>
      <c r="AA163" s="444">
        <v>0</v>
      </c>
      <c r="AB163" s="444"/>
      <c r="AC163" s="445"/>
      <c r="AD163" s="445"/>
      <c r="AE163" s="15">
        <v>415</v>
      </c>
    </row>
    <row r="164" spans="1:31" s="15" customFormat="1" ht="38.25" x14ac:dyDescent="0.2">
      <c r="A164" s="293" t="s">
        <v>229</v>
      </c>
      <c r="B164" s="294" t="s">
        <v>742</v>
      </c>
      <c r="C164" s="295" t="s">
        <v>551</v>
      </c>
      <c r="D164" s="293" t="s">
        <v>123</v>
      </c>
      <c r="E164" s="296" t="s">
        <v>1407</v>
      </c>
      <c r="F164" s="314"/>
      <c r="G164" s="314"/>
      <c r="H164" s="314"/>
      <c r="I164" s="314"/>
      <c r="J164" s="314"/>
      <c r="K164" s="314"/>
      <c r="L164" s="314"/>
      <c r="M164" s="314"/>
      <c r="N164" s="314"/>
      <c r="O164" s="314"/>
      <c r="P164" s="492"/>
      <c r="Q164" s="314"/>
      <c r="R164" s="314"/>
      <c r="S164" s="314"/>
      <c r="T164" s="314"/>
      <c r="U164" s="314"/>
      <c r="V164" s="314"/>
      <c r="W164" s="314"/>
      <c r="X164" s="466">
        <v>10</v>
      </c>
      <c r="Y164" s="466"/>
      <c r="Z164" s="4">
        <f t="shared" ref="Z164:Z194" si="3">SUM(F164:Y164)</f>
        <v>10</v>
      </c>
      <c r="AA164" s="433">
        <v>0</v>
      </c>
      <c r="AB164" s="433"/>
      <c r="AC164" s="30"/>
      <c r="AD164" s="30"/>
      <c r="AE164" s="15">
        <v>416</v>
      </c>
    </row>
    <row r="165" spans="1:31" s="15" customFormat="1" ht="25.5" x14ac:dyDescent="0.2">
      <c r="A165" s="297" t="s">
        <v>229</v>
      </c>
      <c r="B165" s="298" t="s">
        <v>1384</v>
      </c>
      <c r="C165" s="63" t="s">
        <v>1408</v>
      </c>
      <c r="D165" s="336" t="s">
        <v>957</v>
      </c>
      <c r="E165" s="296" t="s">
        <v>1409</v>
      </c>
      <c r="F165" s="314"/>
      <c r="G165" s="314"/>
      <c r="H165" s="314"/>
      <c r="I165" s="314"/>
      <c r="J165" s="314"/>
      <c r="K165" s="314"/>
      <c r="L165" s="314"/>
      <c r="M165" s="314"/>
      <c r="N165" s="314"/>
      <c r="O165" s="314"/>
      <c r="P165" s="492"/>
      <c r="Q165" s="314"/>
      <c r="R165" s="314"/>
      <c r="S165" s="314"/>
      <c r="T165" s="314"/>
      <c r="U165" s="314"/>
      <c r="V165" s="314"/>
      <c r="W165" s="314"/>
      <c r="X165" s="471">
        <v>20000</v>
      </c>
      <c r="Y165" s="466"/>
      <c r="Z165" s="4">
        <f t="shared" si="3"/>
        <v>20000</v>
      </c>
      <c r="AA165" s="419">
        <v>2625</v>
      </c>
      <c r="AB165" s="419"/>
      <c r="AC165" s="30"/>
      <c r="AD165" s="30"/>
      <c r="AE165" s="15">
        <v>417</v>
      </c>
    </row>
    <row r="166" spans="1:31" s="15" customFormat="1" ht="40.5" x14ac:dyDescent="0.2">
      <c r="A166" s="299" t="s">
        <v>229</v>
      </c>
      <c r="B166" s="300" t="s">
        <v>1384</v>
      </c>
      <c r="C166" s="301" t="s">
        <v>1410</v>
      </c>
      <c r="D166" s="434" t="s">
        <v>110</v>
      </c>
      <c r="E166" s="300" t="s">
        <v>1411</v>
      </c>
      <c r="F166" s="314"/>
      <c r="G166" s="314"/>
      <c r="H166" s="314"/>
      <c r="I166" s="314"/>
      <c r="J166" s="314"/>
      <c r="K166" s="314"/>
      <c r="L166" s="314"/>
      <c r="M166" s="314"/>
      <c r="N166" s="314"/>
      <c r="O166" s="314"/>
      <c r="P166" s="492"/>
      <c r="Q166" s="314"/>
      <c r="R166" s="314"/>
      <c r="S166" s="314"/>
      <c r="T166" s="314"/>
      <c r="U166" s="314"/>
      <c r="V166" s="314"/>
      <c r="W166" s="314"/>
      <c r="X166" s="472">
        <v>10000</v>
      </c>
      <c r="Y166" s="466"/>
      <c r="Z166" s="4">
        <f t="shared" si="3"/>
        <v>10000</v>
      </c>
      <c r="AA166" s="419">
        <v>2500</v>
      </c>
      <c r="AB166" s="419"/>
      <c r="AC166" s="30"/>
      <c r="AD166" s="30"/>
      <c r="AE166" s="15">
        <v>418</v>
      </c>
    </row>
    <row r="167" spans="1:31" s="15" customFormat="1" ht="25.5" x14ac:dyDescent="0.2">
      <c r="A167" s="299" t="s">
        <v>229</v>
      </c>
      <c r="B167" s="294" t="s">
        <v>1412</v>
      </c>
      <c r="C167" s="302" t="s">
        <v>1413</v>
      </c>
      <c r="D167" s="434" t="s">
        <v>880</v>
      </c>
      <c r="E167" s="296" t="s">
        <v>1414</v>
      </c>
      <c r="F167" s="314"/>
      <c r="G167" s="314"/>
      <c r="H167" s="314"/>
      <c r="I167" s="314"/>
      <c r="J167" s="314"/>
      <c r="K167" s="314"/>
      <c r="L167" s="314"/>
      <c r="M167" s="314"/>
      <c r="N167" s="314"/>
      <c r="O167" s="314"/>
      <c r="P167" s="492"/>
      <c r="Q167" s="314"/>
      <c r="R167" s="314"/>
      <c r="S167" s="314"/>
      <c r="T167" s="314"/>
      <c r="U167" s="314"/>
      <c r="V167" s="314"/>
      <c r="W167" s="314"/>
      <c r="X167" s="466">
        <v>150</v>
      </c>
      <c r="Y167" s="466"/>
      <c r="Z167" s="4">
        <f t="shared" si="3"/>
        <v>150</v>
      </c>
      <c r="AA167" s="433"/>
      <c r="AB167" s="433"/>
      <c r="AC167" s="30"/>
      <c r="AD167" s="30"/>
      <c r="AE167" s="15">
        <v>419</v>
      </c>
    </row>
    <row r="168" spans="1:31" s="15" customFormat="1" ht="51" x14ac:dyDescent="0.2">
      <c r="A168" s="299" t="s">
        <v>229</v>
      </c>
      <c r="B168" s="95" t="s">
        <v>1356</v>
      </c>
      <c r="C168" s="96" t="s">
        <v>1357</v>
      </c>
      <c r="D168" s="435" t="s">
        <v>105</v>
      </c>
      <c r="E168" s="296" t="s">
        <v>1358</v>
      </c>
      <c r="F168" s="314"/>
      <c r="G168" s="314"/>
      <c r="H168" s="314"/>
      <c r="I168" s="314"/>
      <c r="J168" s="314"/>
      <c r="K168" s="314"/>
      <c r="L168" s="314"/>
      <c r="M168" s="314"/>
      <c r="N168" s="314"/>
      <c r="O168" s="314"/>
      <c r="P168" s="492"/>
      <c r="Q168" s="314"/>
      <c r="R168" s="314"/>
      <c r="S168" s="314"/>
      <c r="T168" s="314"/>
      <c r="U168" s="314"/>
      <c r="V168" s="314"/>
      <c r="W168" s="314"/>
      <c r="X168" s="471">
        <v>1000</v>
      </c>
      <c r="Y168" s="466"/>
      <c r="Z168" s="4">
        <f t="shared" si="3"/>
        <v>1000</v>
      </c>
      <c r="AA168" s="433"/>
      <c r="AB168" s="433"/>
      <c r="AC168" s="30"/>
      <c r="AD168" s="30"/>
      <c r="AE168" s="15">
        <v>420</v>
      </c>
    </row>
    <row r="169" spans="1:31" s="15" customFormat="1" ht="25.5" x14ac:dyDescent="0.2">
      <c r="A169" s="299" t="s">
        <v>229</v>
      </c>
      <c r="B169" s="303" t="s">
        <v>243</v>
      </c>
      <c r="C169" s="292" t="s">
        <v>163</v>
      </c>
      <c r="D169" s="371" t="s">
        <v>123</v>
      </c>
      <c r="E169" s="97" t="s">
        <v>579</v>
      </c>
      <c r="F169" s="314"/>
      <c r="G169" s="314"/>
      <c r="H169" s="314"/>
      <c r="I169" s="314"/>
      <c r="J169" s="314"/>
      <c r="K169" s="314"/>
      <c r="L169" s="314"/>
      <c r="M169" s="314"/>
      <c r="N169" s="314"/>
      <c r="O169" s="314"/>
      <c r="P169" s="492"/>
      <c r="Q169" s="314"/>
      <c r="R169" s="314"/>
      <c r="S169" s="314"/>
      <c r="T169" s="314"/>
      <c r="U169" s="314"/>
      <c r="V169" s="314"/>
      <c r="W169" s="314"/>
      <c r="X169" s="466">
        <v>500</v>
      </c>
      <c r="Y169" s="466"/>
      <c r="Z169" s="4">
        <f t="shared" si="3"/>
        <v>500</v>
      </c>
      <c r="AA169" s="419">
        <v>42000</v>
      </c>
      <c r="AB169" s="419"/>
      <c r="AC169" s="30"/>
      <c r="AD169" s="30"/>
      <c r="AE169" s="15">
        <v>421</v>
      </c>
    </row>
    <row r="170" spans="1:31" s="15" customFormat="1" ht="51" x14ac:dyDescent="0.2">
      <c r="A170" s="299" t="s">
        <v>229</v>
      </c>
      <c r="B170" s="304" t="s">
        <v>1415</v>
      </c>
      <c r="C170" s="295" t="s">
        <v>1416</v>
      </c>
      <c r="D170" s="293" t="s">
        <v>105</v>
      </c>
      <c r="E170" s="296" t="s">
        <v>1417</v>
      </c>
      <c r="F170" s="314"/>
      <c r="G170" s="314"/>
      <c r="H170" s="314"/>
      <c r="I170" s="314"/>
      <c r="J170" s="314"/>
      <c r="K170" s="314"/>
      <c r="L170" s="314"/>
      <c r="M170" s="314"/>
      <c r="N170" s="314"/>
      <c r="O170" s="314"/>
      <c r="P170" s="492"/>
      <c r="Q170" s="314"/>
      <c r="R170" s="314"/>
      <c r="S170" s="314"/>
      <c r="T170" s="314"/>
      <c r="U170" s="314"/>
      <c r="V170" s="314"/>
      <c r="W170" s="314"/>
      <c r="X170" s="471">
        <v>1000</v>
      </c>
      <c r="Y170" s="466"/>
      <c r="Z170" s="4">
        <f t="shared" si="3"/>
        <v>1000</v>
      </c>
      <c r="AA170" s="419">
        <v>28896</v>
      </c>
      <c r="AB170" s="419"/>
      <c r="AC170" s="30"/>
      <c r="AD170" s="30"/>
      <c r="AE170" s="15">
        <v>422</v>
      </c>
    </row>
    <row r="171" spans="1:31" s="15" customFormat="1" ht="25.5" x14ac:dyDescent="0.2">
      <c r="A171" s="299" t="s">
        <v>229</v>
      </c>
      <c r="B171" s="8" t="s">
        <v>1418</v>
      </c>
      <c r="C171" s="7" t="s">
        <v>142</v>
      </c>
      <c r="D171" s="339" t="s">
        <v>123</v>
      </c>
      <c r="E171" s="5" t="s">
        <v>1414</v>
      </c>
      <c r="F171" s="314"/>
      <c r="G171" s="314"/>
      <c r="H171" s="314"/>
      <c r="I171" s="314"/>
      <c r="J171" s="314"/>
      <c r="K171" s="314"/>
      <c r="L171" s="314"/>
      <c r="M171" s="314"/>
      <c r="N171" s="314"/>
      <c r="O171" s="314"/>
      <c r="P171" s="492"/>
      <c r="Q171" s="314"/>
      <c r="R171" s="314"/>
      <c r="S171" s="314"/>
      <c r="T171" s="314"/>
      <c r="U171" s="314"/>
      <c r="V171" s="314"/>
      <c r="W171" s="314"/>
      <c r="X171" s="466">
        <v>500</v>
      </c>
      <c r="Y171" s="466"/>
      <c r="Z171" s="4">
        <f t="shared" si="3"/>
        <v>500</v>
      </c>
      <c r="AA171" s="419">
        <v>3200</v>
      </c>
      <c r="AB171" s="419"/>
      <c r="AC171" s="30"/>
      <c r="AD171" s="30"/>
      <c r="AE171" s="15">
        <v>423</v>
      </c>
    </row>
    <row r="172" spans="1:31" s="15" customFormat="1" ht="38.25" x14ac:dyDescent="0.2">
      <c r="A172" s="77" t="s">
        <v>1486</v>
      </c>
      <c r="B172" s="363" t="s">
        <v>1503</v>
      </c>
      <c r="C172" s="364" t="s">
        <v>1504</v>
      </c>
      <c r="D172" s="371" t="s">
        <v>853</v>
      </c>
      <c r="E172" s="365" t="s">
        <v>1505</v>
      </c>
      <c r="F172" s="314"/>
      <c r="G172" s="314"/>
      <c r="H172" s="314"/>
      <c r="I172" s="314"/>
      <c r="J172" s="492">
        <v>20000</v>
      </c>
      <c r="K172" s="314"/>
      <c r="L172" s="314"/>
      <c r="M172" s="314"/>
      <c r="N172" s="314"/>
      <c r="O172" s="314"/>
      <c r="P172" s="492"/>
      <c r="Q172" s="314"/>
      <c r="R172" s="314"/>
      <c r="S172" s="314"/>
      <c r="T172" s="314"/>
      <c r="U172" s="314"/>
      <c r="V172" s="314"/>
      <c r="W172" s="314"/>
      <c r="X172" s="466"/>
      <c r="Y172" s="466"/>
      <c r="Z172" s="4">
        <f t="shared" si="3"/>
        <v>20000</v>
      </c>
      <c r="AA172" s="419">
        <v>2800</v>
      </c>
      <c r="AB172" s="419"/>
      <c r="AC172" s="30"/>
      <c r="AD172" s="30"/>
      <c r="AE172" s="15">
        <v>424</v>
      </c>
    </row>
    <row r="173" spans="1:31" s="15" customFormat="1" ht="38.25" x14ac:dyDescent="0.2">
      <c r="A173" s="1" t="s">
        <v>1486</v>
      </c>
      <c r="B173" s="366" t="s">
        <v>685</v>
      </c>
      <c r="C173" s="367" t="s">
        <v>1506</v>
      </c>
      <c r="D173" s="436" t="s">
        <v>110</v>
      </c>
      <c r="E173" s="86" t="s">
        <v>575</v>
      </c>
      <c r="F173" s="314"/>
      <c r="G173" s="314"/>
      <c r="H173" s="314"/>
      <c r="I173" s="314"/>
      <c r="J173" s="492">
        <v>80000</v>
      </c>
      <c r="K173" s="314"/>
      <c r="L173" s="314"/>
      <c r="M173" s="314"/>
      <c r="N173" s="314"/>
      <c r="O173" s="314"/>
      <c r="P173" s="492"/>
      <c r="Q173" s="314"/>
      <c r="R173" s="314"/>
      <c r="S173" s="314"/>
      <c r="T173" s="314"/>
      <c r="U173" s="314"/>
      <c r="V173" s="314"/>
      <c r="W173" s="314"/>
      <c r="X173" s="466"/>
      <c r="Y173" s="466"/>
      <c r="Z173" s="4">
        <f t="shared" si="3"/>
        <v>80000</v>
      </c>
      <c r="AA173" s="433"/>
      <c r="AB173" s="433"/>
      <c r="AC173" s="30"/>
      <c r="AD173" s="30"/>
      <c r="AE173" s="15">
        <v>425</v>
      </c>
    </row>
    <row r="174" spans="1:31" s="15" customFormat="1" ht="31.5" x14ac:dyDescent="0.2">
      <c r="A174" s="1" t="s">
        <v>1486</v>
      </c>
      <c r="B174" s="368" t="s">
        <v>1507</v>
      </c>
      <c r="C174" s="7" t="s">
        <v>1508</v>
      </c>
      <c r="D174" s="339" t="s">
        <v>115</v>
      </c>
      <c r="E174" s="5" t="s">
        <v>1509</v>
      </c>
      <c r="F174" s="314"/>
      <c r="G174" s="314"/>
      <c r="H174" s="314"/>
      <c r="I174" s="314"/>
      <c r="J174" s="492">
        <v>80000</v>
      </c>
      <c r="K174" s="314"/>
      <c r="L174" s="314"/>
      <c r="M174" s="314"/>
      <c r="N174" s="314"/>
      <c r="O174" s="314"/>
      <c r="P174" s="492"/>
      <c r="Q174" s="314"/>
      <c r="R174" s="314"/>
      <c r="S174" s="314"/>
      <c r="T174" s="314"/>
      <c r="U174" s="314"/>
      <c r="V174" s="314"/>
      <c r="W174" s="314"/>
      <c r="X174" s="466"/>
      <c r="Y174" s="466"/>
      <c r="Z174" s="4">
        <f t="shared" si="3"/>
        <v>80000</v>
      </c>
      <c r="AA174" s="433">
        <v>0</v>
      </c>
      <c r="AB174" s="433"/>
      <c r="AC174" s="30"/>
      <c r="AD174" s="30"/>
      <c r="AE174" s="15">
        <v>426</v>
      </c>
    </row>
    <row r="175" spans="1:31" s="15" customFormat="1" ht="38.25" x14ac:dyDescent="0.2">
      <c r="A175" s="1" t="s">
        <v>1486</v>
      </c>
      <c r="B175" s="8" t="s">
        <v>1510</v>
      </c>
      <c r="C175" s="7" t="s">
        <v>1511</v>
      </c>
      <c r="D175" s="339" t="s">
        <v>110</v>
      </c>
      <c r="E175" s="5" t="s">
        <v>575</v>
      </c>
      <c r="F175" s="314"/>
      <c r="G175" s="314"/>
      <c r="H175" s="314"/>
      <c r="I175" s="314"/>
      <c r="J175" s="492">
        <v>1000</v>
      </c>
      <c r="K175" s="314"/>
      <c r="L175" s="314"/>
      <c r="M175" s="314"/>
      <c r="N175" s="314"/>
      <c r="O175" s="314"/>
      <c r="P175" s="492"/>
      <c r="Q175" s="314"/>
      <c r="R175" s="314"/>
      <c r="S175" s="314"/>
      <c r="T175" s="314"/>
      <c r="U175" s="314"/>
      <c r="V175" s="314"/>
      <c r="W175" s="314"/>
      <c r="X175" s="466"/>
      <c r="Y175" s="466"/>
      <c r="Z175" s="4">
        <f t="shared" si="3"/>
        <v>1000</v>
      </c>
      <c r="AA175" s="433"/>
      <c r="AB175" s="433"/>
      <c r="AC175" s="30"/>
      <c r="AD175" s="30"/>
      <c r="AE175" s="15">
        <v>427</v>
      </c>
    </row>
    <row r="176" spans="1:31" s="15" customFormat="1" ht="38.25" x14ac:dyDescent="0.2">
      <c r="A176" s="1" t="s">
        <v>1486</v>
      </c>
      <c r="B176" s="11" t="s">
        <v>856</v>
      </c>
      <c r="C176" s="7" t="s">
        <v>857</v>
      </c>
      <c r="D176" s="339" t="s">
        <v>108</v>
      </c>
      <c r="E176" s="5" t="s">
        <v>1512</v>
      </c>
      <c r="F176" s="314"/>
      <c r="G176" s="314"/>
      <c r="H176" s="314"/>
      <c r="I176" s="314"/>
      <c r="J176" s="492">
        <v>40000</v>
      </c>
      <c r="K176" s="314"/>
      <c r="L176" s="314"/>
      <c r="M176" s="314"/>
      <c r="N176" s="314"/>
      <c r="O176" s="314"/>
      <c r="P176" s="492"/>
      <c r="Q176" s="314"/>
      <c r="R176" s="314"/>
      <c r="S176" s="314"/>
      <c r="T176" s="314"/>
      <c r="U176" s="314"/>
      <c r="V176" s="314"/>
      <c r="W176" s="314"/>
      <c r="X176" s="466"/>
      <c r="Y176" s="466"/>
      <c r="Z176" s="4">
        <f t="shared" si="3"/>
        <v>40000</v>
      </c>
      <c r="AA176" s="419">
        <v>5500</v>
      </c>
      <c r="AB176" s="419"/>
      <c r="AC176" s="30"/>
      <c r="AD176" s="30"/>
      <c r="AE176" s="15">
        <v>428</v>
      </c>
    </row>
    <row r="177" spans="1:31" s="15" customFormat="1" ht="38.25" x14ac:dyDescent="0.2">
      <c r="A177" s="1" t="s">
        <v>1486</v>
      </c>
      <c r="B177" s="11" t="s">
        <v>1513</v>
      </c>
      <c r="C177" s="7" t="s">
        <v>118</v>
      </c>
      <c r="D177" s="339" t="s">
        <v>108</v>
      </c>
      <c r="E177" s="5" t="s">
        <v>1512</v>
      </c>
      <c r="F177" s="314"/>
      <c r="G177" s="314"/>
      <c r="H177" s="314"/>
      <c r="I177" s="314"/>
      <c r="J177" s="492">
        <v>20000</v>
      </c>
      <c r="K177" s="314"/>
      <c r="L177" s="314"/>
      <c r="M177" s="314"/>
      <c r="N177" s="314"/>
      <c r="O177" s="314"/>
      <c r="P177" s="492"/>
      <c r="Q177" s="314"/>
      <c r="R177" s="314"/>
      <c r="S177" s="314"/>
      <c r="T177" s="314"/>
      <c r="U177" s="314"/>
      <c r="V177" s="314"/>
      <c r="W177" s="314"/>
      <c r="X177" s="466"/>
      <c r="Y177" s="466"/>
      <c r="Z177" s="4">
        <f t="shared" si="3"/>
        <v>20000</v>
      </c>
      <c r="AA177" s="422">
        <v>4399</v>
      </c>
      <c r="AB177" s="422"/>
      <c r="AC177" s="30"/>
      <c r="AD177" s="30"/>
      <c r="AE177" s="15">
        <v>429</v>
      </c>
    </row>
    <row r="178" spans="1:31" s="15" customFormat="1" ht="51" x14ac:dyDescent="0.2">
      <c r="A178" s="1" t="s">
        <v>1486</v>
      </c>
      <c r="B178" s="11" t="s">
        <v>1356</v>
      </c>
      <c r="C178" s="7" t="s">
        <v>1357</v>
      </c>
      <c r="D178" s="339" t="s">
        <v>105</v>
      </c>
      <c r="E178" s="5" t="s">
        <v>1358</v>
      </c>
      <c r="F178" s="314"/>
      <c r="G178" s="314"/>
      <c r="H178" s="314"/>
      <c r="I178" s="314"/>
      <c r="J178" s="492">
        <v>5000</v>
      </c>
      <c r="K178" s="314"/>
      <c r="L178" s="314"/>
      <c r="M178" s="314"/>
      <c r="N178" s="314"/>
      <c r="O178" s="314"/>
      <c r="P178" s="492"/>
      <c r="Q178" s="314"/>
      <c r="R178" s="314"/>
      <c r="S178" s="314"/>
      <c r="T178" s="314"/>
      <c r="U178" s="314"/>
      <c r="V178" s="314"/>
      <c r="W178" s="314"/>
      <c r="X178" s="466"/>
      <c r="Y178" s="466"/>
      <c r="Z178" s="4">
        <f t="shared" si="3"/>
        <v>5000</v>
      </c>
      <c r="AA178" s="433"/>
      <c r="AB178" s="433"/>
      <c r="AC178" s="30"/>
      <c r="AD178" s="30"/>
      <c r="AE178" s="15">
        <v>430</v>
      </c>
    </row>
    <row r="179" spans="1:31" s="15" customFormat="1" ht="25.5" x14ac:dyDescent="0.2">
      <c r="A179" s="371" t="s">
        <v>1064</v>
      </c>
      <c r="B179" s="291" t="s">
        <v>855</v>
      </c>
      <c r="C179" s="292" t="s">
        <v>1521</v>
      </c>
      <c r="D179" s="372" t="s">
        <v>105</v>
      </c>
      <c r="E179" s="97" t="s">
        <v>1462</v>
      </c>
      <c r="F179" s="314"/>
      <c r="G179" s="314"/>
      <c r="H179" s="314"/>
      <c r="I179" s="314"/>
      <c r="J179" s="314"/>
      <c r="K179" s="314"/>
      <c r="L179" s="314"/>
      <c r="M179" s="456">
        <v>500</v>
      </c>
      <c r="N179" s="314"/>
      <c r="O179" s="314"/>
      <c r="P179" s="492"/>
      <c r="Q179" s="314"/>
      <c r="R179" s="314"/>
      <c r="S179" s="314"/>
      <c r="T179" s="314"/>
      <c r="U179" s="314"/>
      <c r="V179" s="314"/>
      <c r="W179" s="314"/>
      <c r="X179" s="466"/>
      <c r="Y179" s="466"/>
      <c r="Z179" s="4">
        <f t="shared" si="3"/>
        <v>500</v>
      </c>
      <c r="AA179" s="419">
        <v>38000</v>
      </c>
      <c r="AB179" s="419"/>
      <c r="AC179" s="30"/>
      <c r="AD179" s="30"/>
      <c r="AE179" s="15">
        <v>431</v>
      </c>
    </row>
    <row r="180" spans="1:31" s="15" customFormat="1" ht="56.25" x14ac:dyDescent="0.2">
      <c r="A180" s="371" t="s">
        <v>1064</v>
      </c>
      <c r="B180" s="126" t="s">
        <v>1522</v>
      </c>
      <c r="C180" s="373" t="s">
        <v>1523</v>
      </c>
      <c r="D180" s="437" t="s">
        <v>123</v>
      </c>
      <c r="E180" s="374" t="s">
        <v>1524</v>
      </c>
      <c r="F180" s="314"/>
      <c r="G180" s="314"/>
      <c r="H180" s="314"/>
      <c r="I180" s="314"/>
      <c r="J180" s="314"/>
      <c r="K180" s="314"/>
      <c r="L180" s="314"/>
      <c r="M180" s="456">
        <v>10</v>
      </c>
      <c r="N180" s="314"/>
      <c r="O180" s="314"/>
      <c r="P180" s="492"/>
      <c r="Q180" s="314"/>
      <c r="R180" s="314"/>
      <c r="S180" s="314"/>
      <c r="T180" s="314"/>
      <c r="U180" s="314"/>
      <c r="V180" s="314"/>
      <c r="W180" s="314"/>
      <c r="X180" s="466"/>
      <c r="Y180" s="466"/>
      <c r="Z180" s="4">
        <f t="shared" si="3"/>
        <v>10</v>
      </c>
      <c r="AA180" s="419">
        <v>25000</v>
      </c>
      <c r="AB180" s="419"/>
      <c r="AC180" s="30"/>
      <c r="AD180" s="30"/>
      <c r="AE180" s="15">
        <v>432</v>
      </c>
    </row>
    <row r="181" spans="1:31" s="15" customFormat="1" ht="38.25" x14ac:dyDescent="0.2">
      <c r="A181" s="371" t="s">
        <v>1064</v>
      </c>
      <c r="B181" s="126" t="s">
        <v>1503</v>
      </c>
      <c r="C181" s="373" t="s">
        <v>1504</v>
      </c>
      <c r="D181" s="437" t="s">
        <v>115</v>
      </c>
      <c r="E181" s="374" t="s">
        <v>1525</v>
      </c>
      <c r="F181" s="314"/>
      <c r="G181" s="314"/>
      <c r="H181" s="314"/>
      <c r="I181" s="314"/>
      <c r="J181" s="314"/>
      <c r="K181" s="314"/>
      <c r="L181" s="314"/>
      <c r="M181" s="456">
        <v>5000</v>
      </c>
      <c r="N181" s="314"/>
      <c r="O181" s="314"/>
      <c r="P181" s="492"/>
      <c r="Q181" s="314"/>
      <c r="R181" s="314"/>
      <c r="S181" s="314"/>
      <c r="T181" s="314"/>
      <c r="U181" s="314"/>
      <c r="V181" s="314"/>
      <c r="W181" s="314"/>
      <c r="X181" s="466"/>
      <c r="Y181" s="466"/>
      <c r="Z181" s="4">
        <f t="shared" si="3"/>
        <v>5000</v>
      </c>
      <c r="AA181" s="419">
        <v>2800</v>
      </c>
      <c r="AB181" s="419"/>
      <c r="AC181" s="30"/>
      <c r="AD181" s="30"/>
      <c r="AE181" s="15">
        <v>433</v>
      </c>
    </row>
    <row r="182" spans="1:31" s="15" customFormat="1" ht="56.25" x14ac:dyDescent="0.2">
      <c r="A182" s="371" t="s">
        <v>1064</v>
      </c>
      <c r="B182" s="126" t="s">
        <v>955</v>
      </c>
      <c r="C182" s="373" t="s">
        <v>1526</v>
      </c>
      <c r="D182" s="437" t="s">
        <v>974</v>
      </c>
      <c r="E182" s="374" t="s">
        <v>1527</v>
      </c>
      <c r="F182" s="314"/>
      <c r="G182" s="314"/>
      <c r="H182" s="314"/>
      <c r="I182" s="314"/>
      <c r="J182" s="314"/>
      <c r="K182" s="314"/>
      <c r="L182" s="314"/>
      <c r="M182" s="456">
        <v>50</v>
      </c>
      <c r="N182" s="314"/>
      <c r="O182" s="314"/>
      <c r="P182" s="492"/>
      <c r="Q182" s="314"/>
      <c r="R182" s="314"/>
      <c r="S182" s="314"/>
      <c r="T182" s="314"/>
      <c r="U182" s="314"/>
      <c r="V182" s="314"/>
      <c r="W182" s="314"/>
      <c r="X182" s="466"/>
      <c r="Y182" s="466"/>
      <c r="Z182" s="4">
        <f t="shared" si="3"/>
        <v>50</v>
      </c>
      <c r="AA182" s="433"/>
      <c r="AB182" s="433"/>
      <c r="AC182" s="30"/>
      <c r="AD182" s="30"/>
      <c r="AE182" s="15">
        <v>434</v>
      </c>
    </row>
    <row r="183" spans="1:31" s="15" customFormat="1" ht="33" x14ac:dyDescent="0.2">
      <c r="A183" s="371" t="s">
        <v>1064</v>
      </c>
      <c r="B183" s="375" t="s">
        <v>1528</v>
      </c>
      <c r="C183" s="376" t="s">
        <v>1529</v>
      </c>
      <c r="D183" s="377" t="s">
        <v>232</v>
      </c>
      <c r="E183" s="375" t="s">
        <v>1530</v>
      </c>
      <c r="F183" s="314"/>
      <c r="G183" s="314"/>
      <c r="H183" s="314"/>
      <c r="I183" s="314"/>
      <c r="J183" s="314"/>
      <c r="K183" s="314"/>
      <c r="L183" s="314"/>
      <c r="M183" s="456">
        <v>20000</v>
      </c>
      <c r="N183" s="314"/>
      <c r="O183" s="314"/>
      <c r="P183" s="492"/>
      <c r="Q183" s="314"/>
      <c r="R183" s="314"/>
      <c r="S183" s="314"/>
      <c r="T183" s="314"/>
      <c r="U183" s="314"/>
      <c r="V183" s="314"/>
      <c r="W183" s="314"/>
      <c r="X183" s="466"/>
      <c r="Y183" s="466"/>
      <c r="Z183" s="4">
        <f t="shared" si="3"/>
        <v>20000</v>
      </c>
      <c r="AA183" s="419">
        <v>5500</v>
      </c>
      <c r="AB183" s="419"/>
      <c r="AC183" s="30"/>
      <c r="AD183" s="30"/>
      <c r="AE183" s="15">
        <v>435</v>
      </c>
    </row>
    <row r="184" spans="1:31" s="15" customFormat="1" ht="30" x14ac:dyDescent="0.2">
      <c r="A184" s="371" t="s">
        <v>1064</v>
      </c>
      <c r="B184" s="375" t="s">
        <v>1513</v>
      </c>
      <c r="C184" s="114" t="s">
        <v>1531</v>
      </c>
      <c r="D184" s="377" t="s">
        <v>232</v>
      </c>
      <c r="E184" s="375" t="s">
        <v>1489</v>
      </c>
      <c r="F184" s="314"/>
      <c r="G184" s="314"/>
      <c r="H184" s="314"/>
      <c r="I184" s="314"/>
      <c r="J184" s="314"/>
      <c r="K184" s="314"/>
      <c r="L184" s="314"/>
      <c r="M184" s="456">
        <v>20000</v>
      </c>
      <c r="N184" s="314"/>
      <c r="O184" s="314"/>
      <c r="P184" s="492"/>
      <c r="Q184" s="314"/>
      <c r="R184" s="314"/>
      <c r="S184" s="314"/>
      <c r="T184" s="314"/>
      <c r="U184" s="314"/>
      <c r="V184" s="314"/>
      <c r="W184" s="314"/>
      <c r="X184" s="466"/>
      <c r="Y184" s="466"/>
      <c r="Z184" s="4">
        <f t="shared" si="3"/>
        <v>20000</v>
      </c>
      <c r="AA184" s="419">
        <v>4410</v>
      </c>
      <c r="AB184" s="419"/>
      <c r="AC184" s="30"/>
      <c r="AD184" s="30"/>
      <c r="AE184" s="15">
        <v>436</v>
      </c>
    </row>
    <row r="185" spans="1:31" s="15" customFormat="1" ht="47.25" x14ac:dyDescent="0.2">
      <c r="A185" s="371" t="s">
        <v>1064</v>
      </c>
      <c r="B185" s="378" t="s">
        <v>1532</v>
      </c>
      <c r="C185" s="379" t="s">
        <v>1533</v>
      </c>
      <c r="D185" s="438" t="s">
        <v>115</v>
      </c>
      <c r="E185" s="380" t="s">
        <v>1489</v>
      </c>
      <c r="F185" s="314"/>
      <c r="G185" s="314"/>
      <c r="H185" s="314"/>
      <c r="I185" s="314"/>
      <c r="J185" s="314"/>
      <c r="K185" s="314"/>
      <c r="L185" s="314"/>
      <c r="M185" s="456">
        <v>20000</v>
      </c>
      <c r="N185" s="314"/>
      <c r="O185" s="314"/>
      <c r="P185" s="492"/>
      <c r="Q185" s="314"/>
      <c r="R185" s="314"/>
      <c r="S185" s="314"/>
      <c r="T185" s="314"/>
      <c r="U185" s="314"/>
      <c r="V185" s="314"/>
      <c r="W185" s="314"/>
      <c r="X185" s="466"/>
      <c r="Y185" s="466"/>
      <c r="Z185" s="4">
        <f t="shared" si="3"/>
        <v>20000</v>
      </c>
      <c r="AA185" s="433">
        <v>0</v>
      </c>
      <c r="AB185" s="433"/>
      <c r="AC185" s="30"/>
      <c r="AD185" s="30"/>
      <c r="AE185" s="15">
        <v>437</v>
      </c>
    </row>
    <row r="186" spans="1:31" s="15" customFormat="1" ht="38.25" x14ac:dyDescent="0.2">
      <c r="A186" s="384" t="s">
        <v>1558</v>
      </c>
      <c r="B186" s="8" t="s">
        <v>934</v>
      </c>
      <c r="C186" s="7" t="s">
        <v>158</v>
      </c>
      <c r="D186" s="339" t="s">
        <v>110</v>
      </c>
      <c r="E186" s="5" t="s">
        <v>575</v>
      </c>
      <c r="F186" s="314"/>
      <c r="G186" s="314"/>
      <c r="H186" s="314"/>
      <c r="I186" s="314"/>
      <c r="J186" s="314"/>
      <c r="K186" s="314"/>
      <c r="L186" s="314"/>
      <c r="M186" s="314"/>
      <c r="N186" s="314"/>
      <c r="O186" s="314"/>
      <c r="P186" s="492"/>
      <c r="Q186" s="314"/>
      <c r="R186" s="466">
        <v>1000</v>
      </c>
      <c r="S186" s="314"/>
      <c r="T186" s="314"/>
      <c r="U186" s="314"/>
      <c r="V186" s="314"/>
      <c r="W186" s="314"/>
      <c r="X186" s="466"/>
      <c r="Y186" s="466"/>
      <c r="Z186" s="4">
        <f t="shared" si="3"/>
        <v>1000</v>
      </c>
      <c r="AA186" s="419">
        <v>789</v>
      </c>
      <c r="AB186" s="419"/>
      <c r="AC186" s="30"/>
      <c r="AD186" s="30"/>
      <c r="AE186" s="15">
        <v>438</v>
      </c>
    </row>
    <row r="187" spans="1:31" s="15" customFormat="1" ht="28.5" x14ac:dyDescent="0.2">
      <c r="A187" s="384" t="s">
        <v>1558</v>
      </c>
      <c r="B187" s="104" t="s">
        <v>1544</v>
      </c>
      <c r="C187" s="7" t="s">
        <v>1545</v>
      </c>
      <c r="D187" s="439" t="s">
        <v>124</v>
      </c>
      <c r="E187" s="7" t="s">
        <v>582</v>
      </c>
      <c r="F187" s="314"/>
      <c r="G187" s="314"/>
      <c r="H187" s="314"/>
      <c r="I187" s="314"/>
      <c r="J187" s="314"/>
      <c r="K187" s="314"/>
      <c r="L187" s="314"/>
      <c r="M187" s="314"/>
      <c r="N187" s="314"/>
      <c r="O187" s="314"/>
      <c r="P187" s="492"/>
      <c r="Q187" s="314"/>
      <c r="R187" s="500">
        <v>150</v>
      </c>
      <c r="S187" s="314"/>
      <c r="T187" s="314"/>
      <c r="U187" s="314"/>
      <c r="V187" s="314"/>
      <c r="W187" s="314"/>
      <c r="X187" s="466"/>
      <c r="Y187" s="466"/>
      <c r="Z187" s="4">
        <f t="shared" si="3"/>
        <v>150</v>
      </c>
      <c r="AA187" s="419">
        <v>11800</v>
      </c>
      <c r="AB187" s="419"/>
      <c r="AC187" s="30"/>
      <c r="AD187" s="30"/>
      <c r="AE187" s="15">
        <v>439</v>
      </c>
    </row>
    <row r="188" spans="1:31" s="15" customFormat="1" ht="28.5" x14ac:dyDescent="0.2">
      <c r="A188" s="384" t="s">
        <v>1558</v>
      </c>
      <c r="B188" s="385" t="s">
        <v>1546</v>
      </c>
      <c r="C188" s="386" t="s">
        <v>946</v>
      </c>
      <c r="D188" s="440" t="s">
        <v>108</v>
      </c>
      <c r="E188" s="387" t="s">
        <v>1547</v>
      </c>
      <c r="F188" s="314"/>
      <c r="G188" s="314"/>
      <c r="H188" s="314"/>
      <c r="I188" s="314"/>
      <c r="J188" s="314"/>
      <c r="K188" s="314"/>
      <c r="L188" s="314"/>
      <c r="M188" s="314"/>
      <c r="N188" s="314"/>
      <c r="O188" s="314"/>
      <c r="P188" s="492"/>
      <c r="Q188" s="314"/>
      <c r="R188" s="466">
        <v>1000</v>
      </c>
      <c r="S188" s="314"/>
      <c r="T188" s="314"/>
      <c r="U188" s="314"/>
      <c r="V188" s="314"/>
      <c r="W188" s="314"/>
      <c r="X188" s="466"/>
      <c r="Y188" s="466"/>
      <c r="Z188" s="4">
        <f t="shared" si="3"/>
        <v>1000</v>
      </c>
      <c r="AA188" s="419">
        <v>26000</v>
      </c>
      <c r="AB188" s="419"/>
      <c r="AC188" s="30"/>
      <c r="AD188" s="30"/>
      <c r="AE188" s="15">
        <v>440</v>
      </c>
    </row>
    <row r="189" spans="1:31" s="15" customFormat="1" ht="40.5" x14ac:dyDescent="0.2">
      <c r="A189" s="1" t="s">
        <v>1550</v>
      </c>
      <c r="B189" s="185" t="s">
        <v>707</v>
      </c>
      <c r="C189" s="72" t="s">
        <v>1551</v>
      </c>
      <c r="D189" s="339" t="s">
        <v>110</v>
      </c>
      <c r="E189" s="5" t="s">
        <v>1552</v>
      </c>
      <c r="F189" s="314"/>
      <c r="G189" s="314"/>
      <c r="H189" s="314"/>
      <c r="I189" s="314"/>
      <c r="J189" s="314"/>
      <c r="K189" s="314"/>
      <c r="L189" s="553">
        <v>70000</v>
      </c>
      <c r="M189" s="314"/>
      <c r="N189" s="314"/>
      <c r="O189" s="314"/>
      <c r="P189" s="492"/>
      <c r="Q189" s="314"/>
      <c r="R189" s="314"/>
      <c r="S189" s="314"/>
      <c r="T189" s="314"/>
      <c r="U189" s="314"/>
      <c r="V189" s="314"/>
      <c r="W189" s="314"/>
      <c r="X189" s="466"/>
      <c r="Y189" s="466"/>
      <c r="Z189" s="4">
        <f t="shared" si="3"/>
        <v>70000</v>
      </c>
      <c r="AA189" s="419">
        <v>1600</v>
      </c>
      <c r="AB189" s="419"/>
      <c r="AC189" s="30"/>
      <c r="AD189" s="30"/>
      <c r="AE189" s="15">
        <v>441</v>
      </c>
    </row>
    <row r="190" spans="1:31" s="15" customFormat="1" ht="63.75" x14ac:dyDescent="0.2">
      <c r="A190" s="1" t="s">
        <v>1550</v>
      </c>
      <c r="B190" s="398" t="s">
        <v>395</v>
      </c>
      <c r="C190" s="7" t="s">
        <v>1553</v>
      </c>
      <c r="D190" s="441" t="s">
        <v>105</v>
      </c>
      <c r="E190" s="3" t="s">
        <v>1554</v>
      </c>
      <c r="F190" s="314"/>
      <c r="G190" s="314"/>
      <c r="H190" s="314"/>
      <c r="I190" s="314"/>
      <c r="J190" s="314"/>
      <c r="K190" s="314"/>
      <c r="L190" s="553">
        <v>2500</v>
      </c>
      <c r="M190" s="314"/>
      <c r="N190" s="314"/>
      <c r="O190" s="314"/>
      <c r="P190" s="492"/>
      <c r="Q190" s="314"/>
      <c r="R190" s="314"/>
      <c r="S190" s="314"/>
      <c r="T190" s="314"/>
      <c r="U190" s="314"/>
      <c r="V190" s="314"/>
      <c r="W190" s="314"/>
      <c r="X190" s="466"/>
      <c r="Y190" s="466"/>
      <c r="Z190" s="4">
        <f t="shared" si="3"/>
        <v>2500</v>
      </c>
      <c r="AA190" s="419">
        <v>28896</v>
      </c>
      <c r="AB190" s="419"/>
      <c r="AC190" s="30"/>
      <c r="AD190" s="30"/>
      <c r="AE190" s="15">
        <v>442</v>
      </c>
    </row>
    <row r="191" spans="1:31" s="15" customFormat="1" ht="38.25" x14ac:dyDescent="0.2">
      <c r="A191" s="1" t="s">
        <v>1550</v>
      </c>
      <c r="B191" s="8" t="s">
        <v>685</v>
      </c>
      <c r="C191" s="7" t="s">
        <v>1452</v>
      </c>
      <c r="D191" s="339" t="s">
        <v>110</v>
      </c>
      <c r="E191" s="5" t="s">
        <v>1555</v>
      </c>
      <c r="F191" s="314"/>
      <c r="G191" s="314"/>
      <c r="H191" s="314"/>
      <c r="I191" s="314"/>
      <c r="J191" s="314"/>
      <c r="K191" s="314"/>
      <c r="L191" s="553">
        <v>60000</v>
      </c>
      <c r="M191" s="314"/>
      <c r="N191" s="314"/>
      <c r="O191" s="314"/>
      <c r="P191" s="492"/>
      <c r="Q191" s="314"/>
      <c r="R191" s="314"/>
      <c r="S191" s="314"/>
      <c r="T191" s="314"/>
      <c r="U191" s="314"/>
      <c r="V191" s="314"/>
      <c r="W191" s="314"/>
      <c r="X191" s="466"/>
      <c r="Y191" s="466"/>
      <c r="Z191" s="4">
        <f t="shared" si="3"/>
        <v>60000</v>
      </c>
      <c r="AA191" s="433"/>
      <c r="AB191" s="433"/>
      <c r="AC191" s="30"/>
      <c r="AD191" s="30"/>
      <c r="AE191" s="15">
        <v>443</v>
      </c>
    </row>
    <row r="192" spans="1:31" s="15" customFormat="1" ht="38.25" x14ac:dyDescent="0.2">
      <c r="A192" s="399" t="s">
        <v>1550</v>
      </c>
      <c r="B192" s="400" t="s">
        <v>1556</v>
      </c>
      <c r="C192" s="401" t="s">
        <v>548</v>
      </c>
      <c r="D192" s="442" t="s">
        <v>105</v>
      </c>
      <c r="E192" s="52" t="s">
        <v>1557</v>
      </c>
      <c r="F192" s="314"/>
      <c r="G192" s="314"/>
      <c r="H192" s="314"/>
      <c r="I192" s="314"/>
      <c r="J192" s="314"/>
      <c r="K192" s="314"/>
      <c r="L192" s="492">
        <v>500</v>
      </c>
      <c r="M192" s="314"/>
      <c r="N192" s="314"/>
      <c r="O192" s="314"/>
      <c r="P192" s="492"/>
      <c r="Q192" s="314"/>
      <c r="R192" s="314"/>
      <c r="S192" s="314"/>
      <c r="T192" s="314"/>
      <c r="U192" s="314"/>
      <c r="V192" s="314"/>
      <c r="W192" s="314"/>
      <c r="X192" s="466"/>
      <c r="Y192" s="466"/>
      <c r="Z192" s="4">
        <f t="shared" si="3"/>
        <v>500</v>
      </c>
      <c r="AA192" s="419">
        <v>45000</v>
      </c>
      <c r="AB192" s="419"/>
      <c r="AC192" s="30"/>
      <c r="AD192" s="30"/>
      <c r="AE192" s="15">
        <v>444</v>
      </c>
    </row>
    <row r="193" spans="1:31" s="15" customFormat="1" ht="25.5" x14ac:dyDescent="0.2">
      <c r="A193" s="1" t="s">
        <v>1550</v>
      </c>
      <c r="B193" s="8" t="s">
        <v>542</v>
      </c>
      <c r="C193" s="7" t="s">
        <v>710</v>
      </c>
      <c r="D193" s="339" t="s">
        <v>115</v>
      </c>
      <c r="E193" s="402" t="s">
        <v>1453</v>
      </c>
      <c r="F193" s="314"/>
      <c r="G193" s="314"/>
      <c r="H193" s="314"/>
      <c r="I193" s="314"/>
      <c r="J193" s="314"/>
      <c r="K193" s="314"/>
      <c r="L193" s="553">
        <v>50000</v>
      </c>
      <c r="M193" s="314"/>
      <c r="N193" s="314"/>
      <c r="O193" s="314"/>
      <c r="P193" s="492"/>
      <c r="Q193" s="314"/>
      <c r="R193" s="314"/>
      <c r="S193" s="314"/>
      <c r="T193" s="314"/>
      <c r="U193" s="314"/>
      <c r="V193" s="314"/>
      <c r="W193" s="314"/>
      <c r="X193" s="466"/>
      <c r="Y193" s="466"/>
      <c r="Z193" s="4">
        <f t="shared" si="3"/>
        <v>50000</v>
      </c>
      <c r="AA193" s="433">
        <v>0</v>
      </c>
      <c r="AB193" s="433"/>
      <c r="AC193" s="30"/>
      <c r="AD193" s="30"/>
      <c r="AE193" s="15">
        <v>445</v>
      </c>
    </row>
    <row r="194" spans="1:31" s="15" customFormat="1" ht="25.5" x14ac:dyDescent="0.2">
      <c r="A194" s="1" t="s">
        <v>1550</v>
      </c>
      <c r="B194" s="8" t="s">
        <v>634</v>
      </c>
      <c r="C194" s="7" t="s">
        <v>265</v>
      </c>
      <c r="D194" s="339" t="s">
        <v>108</v>
      </c>
      <c r="E194" s="5" t="s">
        <v>584</v>
      </c>
      <c r="F194" s="314"/>
      <c r="G194" s="314"/>
      <c r="H194" s="314"/>
      <c r="I194" s="314"/>
      <c r="J194" s="314"/>
      <c r="K194" s="314"/>
      <c r="L194" s="553">
        <v>10000</v>
      </c>
      <c r="M194" s="314"/>
      <c r="N194" s="314"/>
      <c r="O194" s="314"/>
      <c r="P194" s="492"/>
      <c r="Q194" s="314"/>
      <c r="R194" s="314"/>
      <c r="S194" s="314"/>
      <c r="T194" s="314"/>
      <c r="U194" s="314"/>
      <c r="V194" s="314"/>
      <c r="W194" s="314"/>
      <c r="X194" s="466"/>
      <c r="Y194" s="466"/>
      <c r="Z194" s="4">
        <f t="shared" si="3"/>
        <v>10000</v>
      </c>
      <c r="AA194" s="419">
        <v>1548</v>
      </c>
      <c r="AB194" s="419"/>
      <c r="AC194" s="30"/>
      <c r="AD194" s="30"/>
      <c r="AE194" s="15">
        <v>446</v>
      </c>
    </row>
  </sheetData>
  <sortState ref="A1:AE96">
    <sortCondition ref="B1:B95"/>
  </sortState>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zoomScale="85" zoomScaleNormal="85" workbookViewId="0">
      <selection activeCell="A2" sqref="A2:XFD23"/>
    </sheetView>
  </sheetViews>
  <sheetFormatPr defaultRowHeight="12.75" x14ac:dyDescent="0.2"/>
  <cols>
    <col min="1" max="1" width="7.140625" customWidth="1"/>
    <col min="2" max="2" width="34" customWidth="1"/>
  </cols>
  <sheetData>
    <row r="1" spans="1:36" s="16" customFormat="1" ht="57" x14ac:dyDescent="0.2">
      <c r="A1" s="42" t="s">
        <v>248</v>
      </c>
      <c r="B1" s="42" t="s">
        <v>77</v>
      </c>
      <c r="C1" s="42" t="s">
        <v>260</v>
      </c>
      <c r="D1" s="42" t="s">
        <v>78</v>
      </c>
      <c r="E1" s="42" t="s">
        <v>103</v>
      </c>
      <c r="F1" s="42" t="s">
        <v>570</v>
      </c>
      <c r="G1" s="42" t="s">
        <v>847</v>
      </c>
      <c r="H1" s="42" t="s">
        <v>79</v>
      </c>
      <c r="I1" s="42" t="s">
        <v>80</v>
      </c>
      <c r="J1" s="42" t="s">
        <v>81</v>
      </c>
      <c r="K1" s="42" t="s">
        <v>83</v>
      </c>
      <c r="L1" s="42" t="s">
        <v>82</v>
      </c>
      <c r="M1" s="479" t="s">
        <v>807</v>
      </c>
      <c r="N1" s="316" t="s">
        <v>808</v>
      </c>
      <c r="O1" s="479" t="s">
        <v>809</v>
      </c>
      <c r="P1" s="479" t="s">
        <v>219</v>
      </c>
      <c r="Q1" s="479" t="s">
        <v>220</v>
      </c>
      <c r="R1" s="479" t="s">
        <v>221</v>
      </c>
      <c r="S1" s="316" t="s">
        <v>222</v>
      </c>
      <c r="T1" s="479" t="s">
        <v>223</v>
      </c>
      <c r="U1" s="479" t="s">
        <v>1341</v>
      </c>
      <c r="V1" s="316" t="s">
        <v>224</v>
      </c>
      <c r="W1" s="479" t="s">
        <v>226</v>
      </c>
      <c r="X1" s="479" t="s">
        <v>225</v>
      </c>
      <c r="Y1" s="468" t="s">
        <v>426</v>
      </c>
      <c r="Z1" s="479" t="s">
        <v>253</v>
      </c>
      <c r="AA1" s="479" t="s">
        <v>228</v>
      </c>
      <c r="AB1" s="316" t="s">
        <v>427</v>
      </c>
      <c r="AC1" s="479" t="s">
        <v>1568</v>
      </c>
      <c r="AD1" s="468" t="s">
        <v>425</v>
      </c>
      <c r="AE1" s="43" t="s">
        <v>666</v>
      </c>
      <c r="AF1" s="42" t="s">
        <v>566</v>
      </c>
      <c r="AG1" s="475">
        <v>2018</v>
      </c>
      <c r="AH1" s="475" t="s">
        <v>1572</v>
      </c>
      <c r="AI1" s="42">
        <v>2017</v>
      </c>
      <c r="AJ1" s="35" t="s">
        <v>980</v>
      </c>
    </row>
    <row r="26" spans="1:36" s="162" customFormat="1" ht="30" x14ac:dyDescent="0.2">
      <c r="A26" s="156" t="s">
        <v>1057</v>
      </c>
      <c r="B26" s="157" t="s">
        <v>893</v>
      </c>
      <c r="C26" s="158" t="s">
        <v>963</v>
      </c>
      <c r="D26" s="158" t="s">
        <v>961</v>
      </c>
      <c r="E26" s="159" t="s">
        <v>115</v>
      </c>
      <c r="F26" s="160"/>
      <c r="G26" s="160"/>
      <c r="H26" s="160"/>
      <c r="I26" s="160"/>
      <c r="J26" s="160"/>
      <c r="K26" s="160"/>
      <c r="L26" s="160"/>
      <c r="M26" s="115"/>
      <c r="N26" s="115"/>
      <c r="O26" s="115"/>
      <c r="P26" s="112">
        <v>0</v>
      </c>
      <c r="Q26" s="115"/>
      <c r="R26" s="477">
        <v>100000</v>
      </c>
      <c r="S26" s="116"/>
      <c r="T26" s="115"/>
      <c r="U26" s="115"/>
      <c r="V26" s="115"/>
      <c r="W26" s="115"/>
      <c r="X26" s="477"/>
      <c r="Y26" s="115"/>
      <c r="Z26" s="323"/>
      <c r="AA26" s="115"/>
      <c r="AB26" s="115"/>
      <c r="AC26" s="477"/>
      <c r="AD26" s="469"/>
      <c r="AE26" s="115"/>
      <c r="AF26" s="49">
        <f t="shared" ref="AF26:AF47" si="0">SUM(M26:AE26)</f>
        <v>100000</v>
      </c>
      <c r="AG26" s="80">
        <v>5090</v>
      </c>
      <c r="AH26" s="419">
        <v>2520</v>
      </c>
      <c r="AI26" s="125">
        <v>2700</v>
      </c>
      <c r="AJ26" s="161">
        <f>AI26*R26</f>
        <v>270000000</v>
      </c>
    </row>
    <row r="27" spans="1:36" s="162" customFormat="1" ht="45" x14ac:dyDescent="0.2">
      <c r="A27" s="156" t="s">
        <v>1057</v>
      </c>
      <c r="B27" s="157" t="s">
        <v>960</v>
      </c>
      <c r="C27" s="163" t="s">
        <v>962</v>
      </c>
      <c r="D27" s="163" t="s">
        <v>166</v>
      </c>
      <c r="E27" s="164" t="s">
        <v>110</v>
      </c>
      <c r="F27" s="160"/>
      <c r="G27" s="160"/>
      <c r="H27" s="160"/>
      <c r="I27" s="160"/>
      <c r="J27" s="160"/>
      <c r="K27" s="160"/>
      <c r="L27" s="160"/>
      <c r="M27" s="115"/>
      <c r="N27" s="115"/>
      <c r="O27" s="115"/>
      <c r="P27" s="112">
        <v>0</v>
      </c>
      <c r="Q27" s="115"/>
      <c r="R27" s="477">
        <v>70000</v>
      </c>
      <c r="S27" s="116"/>
      <c r="T27" s="115"/>
      <c r="U27" s="115"/>
      <c r="V27" s="115"/>
      <c r="W27" s="115"/>
      <c r="X27" s="477"/>
      <c r="Y27" s="115"/>
      <c r="Z27" s="323"/>
      <c r="AA27" s="115"/>
      <c r="AB27" s="115"/>
      <c r="AC27" s="477"/>
      <c r="AD27" s="469"/>
      <c r="AE27" s="115"/>
      <c r="AF27" s="49">
        <f t="shared" si="0"/>
        <v>70000</v>
      </c>
      <c r="AG27" s="80">
        <v>5460</v>
      </c>
      <c r="AH27" s="419">
        <v>3150</v>
      </c>
      <c r="AI27" s="125">
        <v>2700</v>
      </c>
      <c r="AJ27" s="161">
        <f>AI27*R27</f>
        <v>189000000</v>
      </c>
    </row>
    <row r="28" spans="1:36" s="162" customFormat="1" ht="30" x14ac:dyDescent="0.2">
      <c r="A28" s="156" t="s">
        <v>1057</v>
      </c>
      <c r="B28" s="157" t="s">
        <v>837</v>
      </c>
      <c r="C28" s="158" t="s">
        <v>964</v>
      </c>
      <c r="D28" s="158" t="s">
        <v>109</v>
      </c>
      <c r="E28" s="159" t="s">
        <v>110</v>
      </c>
      <c r="F28" s="160"/>
      <c r="G28" s="160"/>
      <c r="H28" s="160"/>
      <c r="I28" s="160"/>
      <c r="J28" s="160"/>
      <c r="K28" s="160"/>
      <c r="L28" s="160"/>
      <c r="M28" s="115"/>
      <c r="N28" s="115"/>
      <c r="O28" s="115"/>
      <c r="P28" s="112">
        <v>0</v>
      </c>
      <c r="Q28" s="115"/>
      <c r="R28" s="477">
        <v>3000</v>
      </c>
      <c r="S28" s="116"/>
      <c r="T28" s="115"/>
      <c r="U28" s="115"/>
      <c r="V28" s="115"/>
      <c r="W28" s="115"/>
      <c r="X28" s="477"/>
      <c r="Y28" s="115"/>
      <c r="Z28" s="115"/>
      <c r="AA28" s="115"/>
      <c r="AB28" s="115"/>
      <c r="AC28" s="477"/>
      <c r="AD28" s="469"/>
      <c r="AE28" s="115"/>
      <c r="AF28" s="49">
        <f t="shared" si="0"/>
        <v>3000</v>
      </c>
      <c r="AG28" s="80">
        <v>9561</v>
      </c>
      <c r="AH28" s="420">
        <v>3492</v>
      </c>
      <c r="AI28" s="125">
        <v>3492</v>
      </c>
      <c r="AJ28" s="161">
        <f>AI28*R28</f>
        <v>10476000</v>
      </c>
    </row>
    <row r="29" spans="1:36" s="162" customFormat="1" ht="15" x14ac:dyDescent="0.2">
      <c r="A29" s="156" t="s">
        <v>1057</v>
      </c>
      <c r="B29" s="157" t="s">
        <v>910</v>
      </c>
      <c r="C29" s="160" t="s">
        <v>130</v>
      </c>
      <c r="D29" s="160" t="s">
        <v>130</v>
      </c>
      <c r="E29" s="160" t="s">
        <v>110</v>
      </c>
      <c r="F29" s="160"/>
      <c r="G29" s="160"/>
      <c r="H29" s="160"/>
      <c r="I29" s="160"/>
      <c r="J29" s="160"/>
      <c r="K29" s="160"/>
      <c r="L29" s="160"/>
      <c r="M29" s="115"/>
      <c r="N29" s="115"/>
      <c r="O29" s="115"/>
      <c r="P29" s="112">
        <v>0</v>
      </c>
      <c r="Q29" s="115"/>
      <c r="R29" s="477">
        <v>5000</v>
      </c>
      <c r="S29" s="116"/>
      <c r="T29" s="172"/>
      <c r="U29" s="115"/>
      <c r="V29" s="115"/>
      <c r="W29" s="115"/>
      <c r="X29" s="477"/>
      <c r="Y29" s="115"/>
      <c r="Z29" s="115"/>
      <c r="AA29" s="115"/>
      <c r="AB29" s="115"/>
      <c r="AC29" s="477"/>
      <c r="AD29" s="469"/>
      <c r="AE29" s="115"/>
      <c r="AF29" s="49">
        <f t="shared" si="0"/>
        <v>5000</v>
      </c>
      <c r="AG29" s="80">
        <v>5500</v>
      </c>
      <c r="AH29" s="419">
        <v>5500</v>
      </c>
      <c r="AI29" s="125">
        <v>3800</v>
      </c>
      <c r="AJ29" s="161">
        <f>AI29*R29</f>
        <v>19000000</v>
      </c>
    </row>
    <row r="30" spans="1:36" s="162" customFormat="1" ht="45" x14ac:dyDescent="0.2">
      <c r="A30" s="156" t="s">
        <v>1064</v>
      </c>
      <c r="B30" s="157" t="s">
        <v>832</v>
      </c>
      <c r="C30" s="165" t="s">
        <v>1087</v>
      </c>
      <c r="D30" s="160" t="s">
        <v>126</v>
      </c>
      <c r="E30" s="160" t="s">
        <v>110</v>
      </c>
      <c r="F30" s="160" t="s">
        <v>575</v>
      </c>
      <c r="G30" s="225"/>
      <c r="H30" s="225"/>
      <c r="I30" s="225"/>
      <c r="J30" s="225"/>
      <c r="K30" s="225"/>
      <c r="L30" s="225"/>
      <c r="M30" s="124"/>
      <c r="N30" s="124"/>
      <c r="O30" s="124"/>
      <c r="P30" s="112">
        <v>0</v>
      </c>
      <c r="Q30" s="124"/>
      <c r="R30" s="124"/>
      <c r="S30" s="403"/>
      <c r="T30" s="477">
        <v>30000</v>
      </c>
      <c r="U30" s="115"/>
      <c r="V30" s="124"/>
      <c r="W30" s="124"/>
      <c r="X30" s="478"/>
      <c r="Y30" s="124"/>
      <c r="Z30" s="124"/>
      <c r="AA30" s="124"/>
      <c r="AB30" s="124"/>
      <c r="AC30" s="478"/>
      <c r="AD30" s="470"/>
      <c r="AE30" s="124"/>
      <c r="AF30" s="49">
        <f t="shared" si="0"/>
        <v>30000</v>
      </c>
      <c r="AG30" s="80">
        <v>2100</v>
      </c>
      <c r="AH30" s="419">
        <v>2100</v>
      </c>
      <c r="AI30" s="125">
        <v>2100</v>
      </c>
      <c r="AJ30" s="166"/>
    </row>
    <row r="31" spans="1:36" s="162" customFormat="1" ht="45" x14ac:dyDescent="0.2">
      <c r="A31" s="156" t="s">
        <v>1064</v>
      </c>
      <c r="B31" s="167" t="s">
        <v>1338</v>
      </c>
      <c r="C31" s="167" t="s">
        <v>1088</v>
      </c>
      <c r="D31" s="168" t="s">
        <v>1089</v>
      </c>
      <c r="E31" s="160" t="s">
        <v>110</v>
      </c>
      <c r="F31" s="160" t="s">
        <v>575</v>
      </c>
      <c r="G31" s="225"/>
      <c r="H31" s="225"/>
      <c r="I31" s="225"/>
      <c r="J31" s="225"/>
      <c r="K31" s="225"/>
      <c r="L31" s="225"/>
      <c r="M31" s="124"/>
      <c r="N31" s="124"/>
      <c r="O31" s="124"/>
      <c r="P31" s="112">
        <v>0</v>
      </c>
      <c r="Q31" s="124"/>
      <c r="R31" s="124"/>
      <c r="S31" s="116"/>
      <c r="T31" s="477">
        <v>7000</v>
      </c>
      <c r="U31" s="115"/>
      <c r="V31" s="124"/>
      <c r="W31" s="124"/>
      <c r="X31" s="478"/>
      <c r="Y31" s="124"/>
      <c r="Z31" s="124"/>
      <c r="AA31" s="124"/>
      <c r="AB31" s="124"/>
      <c r="AC31" s="478"/>
      <c r="AD31" s="470"/>
      <c r="AE31" s="124"/>
      <c r="AF31" s="49">
        <f t="shared" si="0"/>
        <v>7000</v>
      </c>
      <c r="AG31" s="80">
        <v>18860</v>
      </c>
      <c r="AH31" s="80">
        <v>0</v>
      </c>
      <c r="AI31" s="125">
        <v>12800</v>
      </c>
      <c r="AJ31" s="166"/>
    </row>
    <row r="32" spans="1:36" s="162" customFormat="1" ht="56.25" x14ac:dyDescent="0.2">
      <c r="A32" s="156" t="s">
        <v>1064</v>
      </c>
      <c r="B32" s="167" t="s">
        <v>1090</v>
      </c>
      <c r="C32" s="167" t="s">
        <v>1091</v>
      </c>
      <c r="D32" s="168" t="s">
        <v>1092</v>
      </c>
      <c r="E32" s="160" t="s">
        <v>115</v>
      </c>
      <c r="F32" s="169" t="s">
        <v>1093</v>
      </c>
      <c r="G32" s="225"/>
      <c r="H32" s="225"/>
      <c r="I32" s="225"/>
      <c r="J32" s="225"/>
      <c r="K32" s="225"/>
      <c r="L32" s="225"/>
      <c r="M32" s="124"/>
      <c r="N32" s="124"/>
      <c r="O32" s="124"/>
      <c r="P32" s="112">
        <v>0</v>
      </c>
      <c r="Q32" s="124"/>
      <c r="R32" s="124"/>
      <c r="S32" s="116"/>
      <c r="T32" s="477">
        <v>7000</v>
      </c>
      <c r="U32" s="115"/>
      <c r="V32" s="124"/>
      <c r="W32" s="124"/>
      <c r="X32" s="478"/>
      <c r="Y32" s="124"/>
      <c r="Z32" s="124"/>
      <c r="AA32" s="124"/>
      <c r="AB32" s="124"/>
      <c r="AC32" s="478"/>
      <c r="AD32" s="470"/>
      <c r="AE32" s="124"/>
      <c r="AF32" s="49">
        <f t="shared" si="0"/>
        <v>7000</v>
      </c>
      <c r="AG32" s="80">
        <v>15022</v>
      </c>
      <c r="AH32" s="80">
        <v>0</v>
      </c>
      <c r="AI32" s="125">
        <v>7500</v>
      </c>
      <c r="AJ32" s="166"/>
    </row>
    <row r="33" spans="1:36" s="162" customFormat="1" ht="75" x14ac:dyDescent="0.2">
      <c r="A33" s="160" t="s">
        <v>1094</v>
      </c>
      <c r="B33" s="170" t="s">
        <v>409</v>
      </c>
      <c r="C33" s="171"/>
      <c r="D33" s="212" t="s">
        <v>246</v>
      </c>
      <c r="E33" s="172" t="s">
        <v>110</v>
      </c>
      <c r="F33" s="172" t="s">
        <v>408</v>
      </c>
      <c r="G33" s="225"/>
      <c r="H33" s="225"/>
      <c r="I33" s="225"/>
      <c r="J33" s="225"/>
      <c r="K33" s="225"/>
      <c r="L33" s="225"/>
      <c r="M33" s="124"/>
      <c r="N33" s="124"/>
      <c r="O33" s="124"/>
      <c r="P33" s="112">
        <v>0</v>
      </c>
      <c r="Q33" s="124"/>
      <c r="R33" s="124"/>
      <c r="S33" s="160"/>
      <c r="T33" s="460">
        <v>15000</v>
      </c>
      <c r="U33" s="172"/>
      <c r="V33" s="124"/>
      <c r="W33" s="124"/>
      <c r="X33" s="478"/>
      <c r="Y33" s="124"/>
      <c r="Z33" s="124"/>
      <c r="AA33" s="124"/>
      <c r="AB33" s="124"/>
      <c r="AC33" s="478"/>
      <c r="AD33" s="470"/>
      <c r="AE33" s="124"/>
      <c r="AF33" s="49">
        <f t="shared" si="0"/>
        <v>15000</v>
      </c>
      <c r="AG33" s="80">
        <v>3200</v>
      </c>
      <c r="AH33" s="80"/>
      <c r="AI33" s="125">
        <v>3000</v>
      </c>
      <c r="AJ33" s="166"/>
    </row>
    <row r="34" spans="1:36" s="162" customFormat="1" ht="31.5" x14ac:dyDescent="0.2">
      <c r="A34" s="155" t="s">
        <v>1264</v>
      </c>
      <c r="B34" s="173" t="s">
        <v>745</v>
      </c>
      <c r="C34" s="155"/>
      <c r="D34" s="174" t="s">
        <v>118</v>
      </c>
      <c r="E34" s="175" t="s">
        <v>115</v>
      </c>
      <c r="F34" s="155" t="s">
        <v>747</v>
      </c>
      <c r="G34" s="225"/>
      <c r="H34" s="225"/>
      <c r="I34" s="225"/>
      <c r="J34" s="225"/>
      <c r="K34" s="225"/>
      <c r="L34" s="225"/>
      <c r="M34" s="520">
        <v>20000</v>
      </c>
      <c r="N34" s="124"/>
      <c r="O34" s="124"/>
      <c r="P34" s="112">
        <v>0</v>
      </c>
      <c r="Q34" s="124"/>
      <c r="R34" s="124"/>
      <c r="S34" s="116"/>
      <c r="T34" s="124"/>
      <c r="U34" s="124"/>
      <c r="V34" s="124"/>
      <c r="W34" s="124"/>
      <c r="X34" s="478"/>
      <c r="Y34" s="124"/>
      <c r="Z34" s="124"/>
      <c r="AA34" s="124"/>
      <c r="AB34" s="124"/>
      <c r="AC34" s="478"/>
      <c r="AD34" s="470"/>
      <c r="AE34" s="124"/>
      <c r="AF34" s="49">
        <f t="shared" si="0"/>
        <v>20000</v>
      </c>
      <c r="AG34" s="80">
        <v>3500</v>
      </c>
      <c r="AH34" s="419">
        <v>3650</v>
      </c>
      <c r="AI34" s="166"/>
      <c r="AJ34" s="166"/>
    </row>
    <row r="35" spans="1:36" s="162" customFormat="1" ht="47.25" x14ac:dyDescent="0.2">
      <c r="A35" s="155" t="s">
        <v>1264</v>
      </c>
      <c r="B35" s="176" t="s">
        <v>702</v>
      </c>
      <c r="C35" s="155"/>
      <c r="D35" s="177" t="s">
        <v>166</v>
      </c>
      <c r="E35" s="155" t="s">
        <v>110</v>
      </c>
      <c r="F35" s="178" t="s">
        <v>575</v>
      </c>
      <c r="G35" s="225"/>
      <c r="H35" s="225"/>
      <c r="I35" s="225"/>
      <c r="J35" s="225"/>
      <c r="K35" s="225"/>
      <c r="L35" s="225"/>
      <c r="M35" s="524">
        <v>60000</v>
      </c>
      <c r="N35" s="124"/>
      <c r="O35" s="124"/>
      <c r="P35" s="112">
        <v>0</v>
      </c>
      <c r="Q35" s="124"/>
      <c r="R35" s="124"/>
      <c r="S35" s="116"/>
      <c r="T35" s="124"/>
      <c r="U35" s="124"/>
      <c r="V35" s="124"/>
      <c r="W35" s="124"/>
      <c r="X35" s="478"/>
      <c r="Y35" s="124"/>
      <c r="Z35" s="124"/>
      <c r="AA35" s="124"/>
      <c r="AB35" s="124"/>
      <c r="AC35" s="478"/>
      <c r="AD35" s="470"/>
      <c r="AE35" s="124"/>
      <c r="AF35" s="49">
        <f t="shared" si="0"/>
        <v>60000</v>
      </c>
      <c r="AG35" s="80">
        <v>1470</v>
      </c>
      <c r="AH35" s="80">
        <v>1470</v>
      </c>
      <c r="AI35" s="166"/>
      <c r="AJ35" s="166"/>
    </row>
    <row r="36" spans="1:36" s="162" customFormat="1" ht="47.25" x14ac:dyDescent="0.2">
      <c r="A36" s="155" t="s">
        <v>1264</v>
      </c>
      <c r="B36" s="179" t="s">
        <v>1282</v>
      </c>
      <c r="C36" s="155"/>
      <c r="D36" s="180" t="s">
        <v>125</v>
      </c>
      <c r="E36" s="155" t="s">
        <v>110</v>
      </c>
      <c r="F36" s="178" t="s">
        <v>575</v>
      </c>
      <c r="G36" s="225"/>
      <c r="H36" s="225"/>
      <c r="I36" s="225"/>
      <c r="J36" s="225"/>
      <c r="K36" s="225"/>
      <c r="L36" s="225"/>
      <c r="M36" s="525">
        <v>20000</v>
      </c>
      <c r="N36" s="124"/>
      <c r="O36" s="124"/>
      <c r="P36" s="112">
        <v>0</v>
      </c>
      <c r="Q36" s="124"/>
      <c r="R36" s="124"/>
      <c r="S36" s="116"/>
      <c r="T36" s="124"/>
      <c r="U36" s="124"/>
      <c r="V36" s="124"/>
      <c r="W36" s="124"/>
      <c r="X36" s="478"/>
      <c r="Y36" s="124"/>
      <c r="Z36" s="124"/>
      <c r="AA36" s="124"/>
      <c r="AB36" s="124"/>
      <c r="AC36" s="478"/>
      <c r="AD36" s="470"/>
      <c r="AE36" s="124"/>
      <c r="AF36" s="49">
        <f t="shared" si="0"/>
        <v>20000</v>
      </c>
      <c r="AG36" s="80">
        <v>3450</v>
      </c>
      <c r="AH36" s="80">
        <v>3450</v>
      </c>
      <c r="AI36" s="166"/>
      <c r="AJ36" s="166"/>
    </row>
    <row r="37" spans="1:36" s="162" customFormat="1" ht="47.25" x14ac:dyDescent="0.2">
      <c r="A37" s="155" t="s">
        <v>1264</v>
      </c>
      <c r="B37" s="176" t="s">
        <v>534</v>
      </c>
      <c r="C37" s="155"/>
      <c r="D37" s="177" t="s">
        <v>533</v>
      </c>
      <c r="E37" s="155" t="s">
        <v>110</v>
      </c>
      <c r="F37" s="178" t="s">
        <v>575</v>
      </c>
      <c r="G37" s="225"/>
      <c r="H37" s="225"/>
      <c r="I37" s="225"/>
      <c r="J37" s="225"/>
      <c r="K37" s="225"/>
      <c r="L37" s="225"/>
      <c r="M37" s="525">
        <v>200</v>
      </c>
      <c r="N37" s="124"/>
      <c r="O37" s="124"/>
      <c r="P37" s="112">
        <v>0</v>
      </c>
      <c r="Q37" s="124"/>
      <c r="R37" s="124"/>
      <c r="S37" s="116"/>
      <c r="T37" s="124"/>
      <c r="U37" s="124"/>
      <c r="V37" s="124"/>
      <c r="W37" s="124"/>
      <c r="X37" s="478"/>
      <c r="Y37" s="124"/>
      <c r="Z37" s="124"/>
      <c r="AA37" s="124"/>
      <c r="AB37" s="124"/>
      <c r="AC37" s="478"/>
      <c r="AD37" s="470"/>
      <c r="AE37" s="124"/>
      <c r="AF37" s="49">
        <f t="shared" si="0"/>
        <v>200</v>
      </c>
      <c r="AG37" s="80">
        <v>1700</v>
      </c>
      <c r="AH37" s="419">
        <v>1700</v>
      </c>
      <c r="AI37" s="166"/>
      <c r="AJ37" s="166"/>
    </row>
    <row r="38" spans="1:36" s="162" customFormat="1" ht="47.25" x14ac:dyDescent="0.2">
      <c r="A38" s="155" t="s">
        <v>1264</v>
      </c>
      <c r="B38" s="181" t="s">
        <v>1283</v>
      </c>
      <c r="C38" s="155"/>
      <c r="D38" s="155" t="s">
        <v>1284</v>
      </c>
      <c r="E38" s="155" t="s">
        <v>110</v>
      </c>
      <c r="F38" s="178" t="s">
        <v>575</v>
      </c>
      <c r="G38" s="225"/>
      <c r="H38" s="225"/>
      <c r="I38" s="225"/>
      <c r="J38" s="225"/>
      <c r="K38" s="225"/>
      <c r="L38" s="225"/>
      <c r="M38" s="525">
        <v>10000</v>
      </c>
      <c r="N38" s="124"/>
      <c r="O38" s="124"/>
      <c r="P38" s="112">
        <v>0</v>
      </c>
      <c r="Q38" s="124"/>
      <c r="R38" s="124"/>
      <c r="S38" s="116"/>
      <c r="T38" s="124"/>
      <c r="U38" s="124"/>
      <c r="V38" s="124"/>
      <c r="W38" s="124"/>
      <c r="X38" s="478"/>
      <c r="Y38" s="124"/>
      <c r="Z38" s="124"/>
      <c r="AA38" s="124"/>
      <c r="AB38" s="124"/>
      <c r="AC38" s="478"/>
      <c r="AD38" s="470"/>
      <c r="AE38" s="124"/>
      <c r="AF38" s="49">
        <f t="shared" si="0"/>
        <v>10000</v>
      </c>
      <c r="AG38" s="476"/>
      <c r="AH38" s="549">
        <v>0</v>
      </c>
      <c r="AI38" s="166"/>
      <c r="AJ38" s="166"/>
    </row>
    <row r="39" spans="1:36" s="162" customFormat="1" ht="42.75" x14ac:dyDescent="0.2">
      <c r="A39" s="35" t="s">
        <v>225</v>
      </c>
      <c r="B39" s="222" t="s">
        <v>650</v>
      </c>
      <c r="C39" s="222"/>
      <c r="D39" s="223" t="s">
        <v>119</v>
      </c>
      <c r="E39" s="224" t="s">
        <v>110</v>
      </c>
      <c r="F39" s="224" t="s">
        <v>575</v>
      </c>
      <c r="G39" s="225"/>
      <c r="H39" s="225"/>
      <c r="I39" s="225"/>
      <c r="J39" s="225"/>
      <c r="K39" s="225"/>
      <c r="L39" s="225"/>
      <c r="M39" s="225"/>
      <c r="N39" s="124"/>
      <c r="O39" s="124"/>
      <c r="P39" s="112">
        <v>0</v>
      </c>
      <c r="Q39" s="124"/>
      <c r="R39" s="124"/>
      <c r="S39" s="116"/>
      <c r="T39" s="124"/>
      <c r="U39" s="124"/>
      <c r="V39" s="124"/>
      <c r="W39" s="124"/>
      <c r="X39" s="495">
        <v>140000</v>
      </c>
      <c r="Y39" s="124"/>
      <c r="Z39" s="124"/>
      <c r="AA39" s="124"/>
      <c r="AB39" s="124"/>
      <c r="AC39" s="478"/>
      <c r="AD39" s="470"/>
      <c r="AE39" s="124"/>
      <c r="AF39" s="49">
        <f t="shared" si="0"/>
        <v>140000</v>
      </c>
      <c r="AG39" s="476"/>
      <c r="AH39" s="419">
        <v>2520</v>
      </c>
      <c r="AI39" s="182"/>
      <c r="AJ39" s="166"/>
    </row>
    <row r="40" spans="1:36" s="17" customFormat="1" ht="42.75" x14ac:dyDescent="0.2">
      <c r="A40" s="35" t="s">
        <v>225</v>
      </c>
      <c r="B40" s="222" t="s">
        <v>1044</v>
      </c>
      <c r="C40" s="222"/>
      <c r="D40" s="223" t="s">
        <v>710</v>
      </c>
      <c r="E40" s="224" t="s">
        <v>110</v>
      </c>
      <c r="F40" s="224" t="s">
        <v>575</v>
      </c>
      <c r="G40" s="129"/>
      <c r="H40" s="129"/>
      <c r="I40" s="129"/>
      <c r="J40" s="129"/>
      <c r="K40" s="129"/>
      <c r="L40" s="129"/>
      <c r="M40" s="225"/>
      <c r="N40" s="124"/>
      <c r="O40" s="124"/>
      <c r="P40" s="112">
        <v>0</v>
      </c>
      <c r="Q40" s="124"/>
      <c r="R40" s="124"/>
      <c r="S40" s="124"/>
      <c r="T40" s="124"/>
      <c r="U40" s="124"/>
      <c r="V40" s="124"/>
      <c r="W40" s="124"/>
      <c r="X40" s="495">
        <v>60000</v>
      </c>
      <c r="Y40" s="124"/>
      <c r="Z40" s="124"/>
      <c r="AA40" s="124"/>
      <c r="AB40" s="124"/>
      <c r="AC40" s="478"/>
      <c r="AD40" s="470"/>
      <c r="AE40" s="226"/>
      <c r="AF40" s="49">
        <f t="shared" si="0"/>
        <v>60000</v>
      </c>
      <c r="AG40" s="476"/>
      <c r="AH40" s="419">
        <v>2415</v>
      </c>
      <c r="AI40" s="227"/>
      <c r="AJ40" s="113"/>
    </row>
    <row r="41" spans="1:36" s="17" customFormat="1" ht="25.5" x14ac:dyDescent="0.2">
      <c r="A41" s="290" t="s">
        <v>229</v>
      </c>
      <c r="B41" s="291" t="s">
        <v>832</v>
      </c>
      <c r="C41" s="292" t="s">
        <v>1405</v>
      </c>
      <c r="D41" s="98" t="s">
        <v>130</v>
      </c>
      <c r="E41" s="97" t="s">
        <v>110</v>
      </c>
      <c r="F41" s="129"/>
      <c r="G41" s="129"/>
      <c r="H41" s="129"/>
      <c r="I41" s="129"/>
      <c r="J41" s="129"/>
      <c r="K41" s="129"/>
      <c r="L41" s="129"/>
      <c r="M41" s="124"/>
      <c r="N41" s="124"/>
      <c r="O41" s="124"/>
      <c r="P41" s="112">
        <v>0</v>
      </c>
      <c r="Q41" s="124"/>
      <c r="R41" s="124"/>
      <c r="S41" s="124"/>
      <c r="T41" s="124"/>
      <c r="U41" s="124"/>
      <c r="V41" s="124"/>
      <c r="W41" s="124"/>
      <c r="X41" s="478"/>
      <c r="Y41" s="124"/>
      <c r="Z41" s="124"/>
      <c r="AA41" s="124"/>
      <c r="AB41" s="124"/>
      <c r="AC41" s="478">
        <v>10000</v>
      </c>
      <c r="AD41" s="470"/>
      <c r="AE41" s="226"/>
      <c r="AF41" s="49">
        <f t="shared" si="0"/>
        <v>10000</v>
      </c>
      <c r="AG41" s="476"/>
      <c r="AH41" s="419">
        <v>4084.5</v>
      </c>
      <c r="AI41" s="113"/>
      <c r="AJ41" s="113"/>
    </row>
    <row r="42" spans="1:36" s="17" customFormat="1" ht="24" x14ac:dyDescent="0.2">
      <c r="A42" s="27" t="s">
        <v>229</v>
      </c>
      <c r="B42" s="82" t="s">
        <v>242</v>
      </c>
      <c r="C42" s="94"/>
      <c r="D42" s="94" t="s">
        <v>1406</v>
      </c>
      <c r="E42" s="94" t="s">
        <v>115</v>
      </c>
      <c r="F42" s="129"/>
      <c r="G42" s="129"/>
      <c r="H42" s="129"/>
      <c r="I42" s="129"/>
      <c r="J42" s="129"/>
      <c r="K42" s="129"/>
      <c r="L42" s="129"/>
      <c r="M42" s="124"/>
      <c r="N42" s="124"/>
      <c r="O42" s="124"/>
      <c r="P42" s="112">
        <v>0</v>
      </c>
      <c r="Q42" s="124"/>
      <c r="R42" s="124"/>
      <c r="S42" s="124"/>
      <c r="T42" s="124"/>
      <c r="U42" s="124"/>
      <c r="V42" s="124"/>
      <c r="W42" s="124"/>
      <c r="X42" s="478"/>
      <c r="Y42" s="124"/>
      <c r="Z42" s="124"/>
      <c r="AA42" s="124"/>
      <c r="AB42" s="124"/>
      <c r="AC42" s="458">
        <v>10000</v>
      </c>
      <c r="AD42" s="461"/>
      <c r="AE42" s="226"/>
      <c r="AF42" s="49">
        <f t="shared" si="0"/>
        <v>10000</v>
      </c>
      <c r="AG42" s="476"/>
      <c r="AH42" s="550">
        <v>0</v>
      </c>
      <c r="AI42" s="113"/>
      <c r="AJ42" s="113"/>
    </row>
    <row r="43" spans="1:36" s="17" customFormat="1" ht="25.5" x14ac:dyDescent="0.2">
      <c r="A43" s="44" t="s">
        <v>1446</v>
      </c>
      <c r="B43" s="71" t="s">
        <v>1438</v>
      </c>
      <c r="C43" s="61" t="s">
        <v>1439</v>
      </c>
      <c r="D43" s="61" t="s">
        <v>1440</v>
      </c>
      <c r="E43" s="61" t="s">
        <v>112</v>
      </c>
      <c r="F43" s="61" t="s">
        <v>1441</v>
      </c>
      <c r="G43" s="129"/>
      <c r="H43" s="129"/>
      <c r="I43" s="129"/>
      <c r="J43" s="129"/>
      <c r="K43" s="129"/>
      <c r="L43" s="129"/>
      <c r="M43" s="124"/>
      <c r="N43" s="124"/>
      <c r="O43" s="124"/>
      <c r="P43" s="112">
        <v>0</v>
      </c>
      <c r="Q43" s="124"/>
      <c r="R43" s="124"/>
      <c r="S43" s="124"/>
      <c r="T43" s="124"/>
      <c r="U43" s="124"/>
      <c r="V43" s="124"/>
      <c r="W43" s="124"/>
      <c r="X43" s="478"/>
      <c r="Y43" s="124"/>
      <c r="Z43" s="498">
        <v>20000</v>
      </c>
      <c r="AA43" s="124"/>
      <c r="AB43" s="124"/>
      <c r="AC43" s="478"/>
      <c r="AD43" s="470"/>
      <c r="AE43" s="226"/>
      <c r="AF43" s="49">
        <f t="shared" si="0"/>
        <v>20000</v>
      </c>
      <c r="AG43" s="476"/>
      <c r="AH43" s="476"/>
      <c r="AI43" s="113"/>
      <c r="AJ43" s="113"/>
    </row>
    <row r="44" spans="1:36" s="17" customFormat="1" ht="76.5" x14ac:dyDescent="0.2">
      <c r="A44" s="44" t="s">
        <v>1446</v>
      </c>
      <c r="B44" s="71" t="s">
        <v>1442</v>
      </c>
      <c r="C44" s="61" t="s">
        <v>1443</v>
      </c>
      <c r="D44" s="61" t="s">
        <v>1444</v>
      </c>
      <c r="E44" s="61" t="s">
        <v>112</v>
      </c>
      <c r="F44" s="61" t="s">
        <v>1445</v>
      </c>
      <c r="G44" s="129"/>
      <c r="H44" s="129"/>
      <c r="I44" s="129"/>
      <c r="J44" s="129"/>
      <c r="K44" s="129"/>
      <c r="L44" s="129"/>
      <c r="M44" s="124"/>
      <c r="N44" s="124"/>
      <c r="O44" s="124"/>
      <c r="P44" s="112">
        <v>0</v>
      </c>
      <c r="Q44" s="124"/>
      <c r="R44" s="124"/>
      <c r="S44" s="124"/>
      <c r="T44" s="124"/>
      <c r="U44" s="124"/>
      <c r="V44" s="124"/>
      <c r="W44" s="124"/>
      <c r="X44" s="478"/>
      <c r="Y44" s="124"/>
      <c r="Z44" s="498">
        <v>30000</v>
      </c>
      <c r="AA44" s="124"/>
      <c r="AB44" s="124"/>
      <c r="AC44" s="478"/>
      <c r="AD44" s="470"/>
      <c r="AE44" s="226"/>
      <c r="AF44" s="49">
        <f t="shared" si="0"/>
        <v>30000</v>
      </c>
      <c r="AG44" s="476"/>
      <c r="AH44" s="476"/>
      <c r="AI44" s="113"/>
      <c r="AJ44" s="113"/>
    </row>
    <row r="45" spans="1:36" s="17" customFormat="1" ht="60" x14ac:dyDescent="0.2">
      <c r="A45" s="44" t="s">
        <v>1517</v>
      </c>
      <c r="B45" s="45" t="s">
        <v>1090</v>
      </c>
      <c r="C45" s="46" t="s">
        <v>1090</v>
      </c>
      <c r="D45" s="46" t="s">
        <v>171</v>
      </c>
      <c r="E45" s="46" t="s">
        <v>115</v>
      </c>
      <c r="F45" s="46" t="s">
        <v>1514</v>
      </c>
      <c r="G45" s="129"/>
      <c r="H45" s="129"/>
      <c r="I45" s="129"/>
      <c r="J45" s="129"/>
      <c r="K45" s="129"/>
      <c r="L45" s="129"/>
      <c r="M45" s="124"/>
      <c r="N45" s="124"/>
      <c r="O45" s="124"/>
      <c r="P45" s="112">
        <v>0</v>
      </c>
      <c r="Q45" s="496">
        <v>10000</v>
      </c>
      <c r="R45" s="124"/>
      <c r="S45" s="124"/>
      <c r="T45" s="124"/>
      <c r="U45" s="124"/>
      <c r="V45" s="124"/>
      <c r="W45" s="124"/>
      <c r="X45" s="478"/>
      <c r="Y45" s="124"/>
      <c r="Z45" s="124"/>
      <c r="AA45" s="124"/>
      <c r="AB45" s="124"/>
      <c r="AC45" s="478"/>
      <c r="AD45" s="470"/>
      <c r="AE45" s="226"/>
      <c r="AF45" s="49">
        <f t="shared" si="0"/>
        <v>10000</v>
      </c>
      <c r="AG45" s="476"/>
      <c r="AH45" s="550">
        <v>0</v>
      </c>
      <c r="AI45" s="113"/>
      <c r="AJ45" s="113"/>
    </row>
    <row r="46" spans="1:36" s="17" customFormat="1" ht="21" x14ac:dyDescent="0.2">
      <c r="A46" s="44" t="s">
        <v>1517</v>
      </c>
      <c r="B46" s="113" t="s">
        <v>1515</v>
      </c>
      <c r="C46" s="129" t="s">
        <v>1516</v>
      </c>
      <c r="D46" s="370" t="s">
        <v>166</v>
      </c>
      <c r="E46" s="129" t="s">
        <v>110</v>
      </c>
      <c r="F46" s="129" t="s">
        <v>575</v>
      </c>
      <c r="G46" s="129"/>
      <c r="H46" s="129"/>
      <c r="I46" s="129"/>
      <c r="J46" s="129"/>
      <c r="K46" s="129"/>
      <c r="L46" s="129"/>
      <c r="M46" s="124"/>
      <c r="N46" s="124"/>
      <c r="O46" s="124"/>
      <c r="P46" s="112">
        <v>0</v>
      </c>
      <c r="Q46" s="478">
        <v>40000</v>
      </c>
      <c r="R46" s="124"/>
      <c r="S46" s="124"/>
      <c r="T46" s="124"/>
      <c r="U46" s="124"/>
      <c r="V46" s="124"/>
      <c r="W46" s="124"/>
      <c r="X46" s="478"/>
      <c r="Y46" s="124"/>
      <c r="Z46" s="124"/>
      <c r="AA46" s="124"/>
      <c r="AB46" s="124"/>
      <c r="AC46" s="478"/>
      <c r="AD46" s="470"/>
      <c r="AE46" s="226"/>
      <c r="AF46" s="49">
        <f t="shared" si="0"/>
        <v>40000</v>
      </c>
      <c r="AG46" s="476"/>
      <c r="AH46" s="419">
        <v>1900</v>
      </c>
      <c r="AI46" s="113"/>
      <c r="AJ46" s="113"/>
    </row>
    <row r="47" spans="1:36" s="17" customFormat="1" ht="41.25" customHeight="1" x14ac:dyDescent="0.2">
      <c r="A47" s="388" t="s">
        <v>1548</v>
      </c>
      <c r="B47" s="389" t="s">
        <v>1095</v>
      </c>
      <c r="C47" s="389"/>
      <c r="D47" s="389" t="s">
        <v>148</v>
      </c>
      <c r="E47" s="46" t="s">
        <v>110</v>
      </c>
      <c r="F47" s="46" t="s">
        <v>575</v>
      </c>
      <c r="G47" s="129"/>
      <c r="H47" s="129"/>
      <c r="I47" s="129"/>
      <c r="J47" s="129"/>
      <c r="K47" s="129"/>
      <c r="L47" s="129"/>
      <c r="M47" s="124"/>
      <c r="N47" s="124"/>
      <c r="O47" s="124"/>
      <c r="P47" s="116">
        <v>0</v>
      </c>
      <c r="Q47" s="124"/>
      <c r="R47" s="124"/>
      <c r="S47" s="124"/>
      <c r="T47" s="124"/>
      <c r="U47" s="124"/>
      <c r="V47" s="124"/>
      <c r="W47" s="124"/>
      <c r="X47" s="478"/>
      <c r="Y47" s="501">
        <v>2000</v>
      </c>
      <c r="Z47" s="124"/>
      <c r="AA47" s="124"/>
      <c r="AB47" s="124"/>
      <c r="AC47" s="478"/>
      <c r="AD47" s="470"/>
      <c r="AE47" s="226"/>
      <c r="AF47" s="49">
        <f t="shared" si="0"/>
        <v>2000</v>
      </c>
      <c r="AG47" s="476"/>
      <c r="AH47" s="419">
        <v>9800</v>
      </c>
      <c r="AI47" s="113"/>
      <c r="AJ47" s="113"/>
    </row>
  </sheetData>
  <sortState ref="A2:AJ26">
    <sortCondition ref="B2:B26"/>
  </sortState>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V27"/>
  <sheetViews>
    <sheetView zoomScale="80" zoomScaleNormal="80" zoomScaleSheetLayoutView="85" workbookViewId="0">
      <selection activeCell="Q11" sqref="Q11"/>
    </sheetView>
  </sheetViews>
  <sheetFormatPr defaultRowHeight="15.75" x14ac:dyDescent="0.2"/>
  <cols>
    <col min="1" max="1" width="5.5703125" style="783" customWidth="1"/>
    <col min="2" max="2" width="15.140625" style="576" customWidth="1"/>
    <col min="3" max="3" width="14.28515625" style="783" customWidth="1"/>
    <col min="4" max="4" width="7.7109375" style="783" customWidth="1"/>
    <col min="5" max="5" width="23.140625" style="783" customWidth="1"/>
    <col min="6" max="6" width="14.28515625" style="567" customWidth="1"/>
    <col min="7" max="7" width="14.140625" style="567" customWidth="1"/>
    <col min="8" max="12" width="11.42578125" style="783" customWidth="1"/>
    <col min="13" max="14" width="8.85546875" style="783" customWidth="1"/>
    <col min="15" max="20" width="10.85546875" style="783" customWidth="1"/>
    <col min="21" max="21" width="13" style="783" customWidth="1"/>
    <col min="22" max="22" width="11.140625" style="811" customWidth="1"/>
    <col min="23" max="16384" width="9.140625" style="576"/>
  </cols>
  <sheetData>
    <row r="1" spans="1:22" s="810" customFormat="1" ht="33.75" customHeight="1" x14ac:dyDescent="0.2">
      <c r="A1" s="857" t="s">
        <v>1659</v>
      </c>
      <c r="B1" s="857"/>
      <c r="C1" s="857"/>
      <c r="D1" s="857"/>
      <c r="E1" s="857"/>
      <c r="F1" s="857"/>
      <c r="G1" s="856"/>
      <c r="H1" s="857"/>
      <c r="I1" s="857"/>
      <c r="J1" s="857"/>
      <c r="K1" s="857"/>
      <c r="L1" s="857"/>
      <c r="M1" s="857"/>
      <c r="N1" s="857"/>
      <c r="O1" s="857"/>
      <c r="P1" s="857"/>
      <c r="Q1" s="857"/>
      <c r="R1" s="857"/>
      <c r="S1" s="857"/>
      <c r="T1" s="857"/>
      <c r="U1" s="857"/>
      <c r="V1" s="857"/>
    </row>
    <row r="2" spans="1:22" s="701" customFormat="1" ht="33" x14ac:dyDescent="0.2">
      <c r="A2" s="699" t="s">
        <v>248</v>
      </c>
      <c r="B2" s="699" t="s">
        <v>1745</v>
      </c>
      <c r="C2" s="699" t="s">
        <v>78</v>
      </c>
      <c r="D2" s="699" t="s">
        <v>103</v>
      </c>
      <c r="E2" s="699" t="s">
        <v>570</v>
      </c>
      <c r="F2" s="662" t="s">
        <v>1889</v>
      </c>
      <c r="G2" s="662" t="s">
        <v>218</v>
      </c>
      <c r="H2" s="699" t="s">
        <v>1873</v>
      </c>
      <c r="I2" s="699" t="s">
        <v>219</v>
      </c>
      <c r="J2" s="699" t="s">
        <v>1813</v>
      </c>
      <c r="K2" s="699" t="s">
        <v>1874</v>
      </c>
      <c r="L2" s="699" t="s">
        <v>1875</v>
      </c>
      <c r="M2" s="699" t="s">
        <v>1789</v>
      </c>
      <c r="N2" s="699" t="s">
        <v>1890</v>
      </c>
      <c r="O2" s="699" t="s">
        <v>1876</v>
      </c>
      <c r="P2" s="699" t="s">
        <v>1878</v>
      </c>
      <c r="Q2" s="699" t="s">
        <v>1877</v>
      </c>
      <c r="R2" s="627" t="s">
        <v>1879</v>
      </c>
      <c r="S2" s="627" t="s">
        <v>1880</v>
      </c>
      <c r="T2" s="627" t="s">
        <v>1883</v>
      </c>
      <c r="U2" s="627" t="s">
        <v>596</v>
      </c>
      <c r="V2" s="700" t="s">
        <v>566</v>
      </c>
    </row>
    <row r="3" spans="1:22" s="702" customFormat="1" ht="33" x14ac:dyDescent="0.2">
      <c r="A3" s="628">
        <v>1</v>
      </c>
      <c r="B3" s="655" t="s">
        <v>1052</v>
      </c>
      <c r="C3" s="619" t="s">
        <v>119</v>
      </c>
      <c r="D3" s="619" t="s">
        <v>110</v>
      </c>
      <c r="E3" s="619" t="s">
        <v>1053</v>
      </c>
      <c r="F3" s="621"/>
      <c r="G3" s="619"/>
      <c r="H3" s="639"/>
      <c r="I3" s="639"/>
      <c r="J3" s="639"/>
      <c r="K3" s="639">
        <v>1200</v>
      </c>
      <c r="L3" s="639"/>
      <c r="M3" s="639"/>
      <c r="N3" s="639"/>
      <c r="O3" s="596">
        <v>10000</v>
      </c>
      <c r="P3" s="639"/>
      <c r="Q3" s="639"/>
      <c r="R3" s="592"/>
      <c r="S3" s="592"/>
      <c r="T3" s="639"/>
      <c r="U3" s="592"/>
      <c r="V3" s="639">
        <f t="shared" ref="V3:V27" si="0">SUM(F3:U3)</f>
        <v>11200</v>
      </c>
    </row>
    <row r="4" spans="1:22" s="703" customFormat="1" ht="33" x14ac:dyDescent="0.2">
      <c r="A4" s="628">
        <v>2</v>
      </c>
      <c r="B4" s="655" t="s">
        <v>936</v>
      </c>
      <c r="C4" s="619" t="s">
        <v>1814</v>
      </c>
      <c r="D4" s="619" t="s">
        <v>110</v>
      </c>
      <c r="E4" s="621" t="s">
        <v>575</v>
      </c>
      <c r="F4" s="621"/>
      <c r="G4" s="621"/>
      <c r="H4" s="639"/>
      <c r="I4" s="639"/>
      <c r="J4" s="639"/>
      <c r="K4" s="639"/>
      <c r="L4" s="639">
        <v>3000</v>
      </c>
      <c r="M4" s="639"/>
      <c r="N4" s="639"/>
      <c r="O4" s="667"/>
      <c r="P4" s="667"/>
      <c r="Q4" s="667"/>
      <c r="R4" s="667"/>
      <c r="S4" s="667"/>
      <c r="T4" s="667"/>
      <c r="U4" s="667"/>
      <c r="V4" s="639">
        <f t="shared" si="0"/>
        <v>3000</v>
      </c>
    </row>
    <row r="5" spans="1:22" s="703" customFormat="1" ht="16.5" x14ac:dyDescent="0.2">
      <c r="A5" s="628">
        <v>3</v>
      </c>
      <c r="B5" s="620" t="s">
        <v>893</v>
      </c>
      <c r="C5" s="622" t="s">
        <v>118</v>
      </c>
      <c r="D5" s="644" t="s">
        <v>115</v>
      </c>
      <c r="E5" s="619" t="s">
        <v>580</v>
      </c>
      <c r="F5" s="621"/>
      <c r="G5" s="621">
        <v>10000</v>
      </c>
      <c r="H5" s="639"/>
      <c r="I5" s="639"/>
      <c r="J5" s="639"/>
      <c r="K5" s="639">
        <v>30000</v>
      </c>
      <c r="L5" s="639"/>
      <c r="M5" s="639"/>
      <c r="N5" s="639"/>
      <c r="O5" s="639"/>
      <c r="P5" s="639"/>
      <c r="Q5" s="639"/>
      <c r="R5" s="592"/>
      <c r="S5" s="592"/>
      <c r="T5" s="639"/>
      <c r="U5" s="592"/>
      <c r="V5" s="639">
        <f t="shared" si="0"/>
        <v>40000</v>
      </c>
    </row>
    <row r="6" spans="1:22" s="703" customFormat="1" ht="16.5" x14ac:dyDescent="0.2">
      <c r="A6" s="628">
        <v>4</v>
      </c>
      <c r="B6" s="648" t="s">
        <v>745</v>
      </c>
      <c r="C6" s="649" t="s">
        <v>118</v>
      </c>
      <c r="D6" s="652" t="s">
        <v>115</v>
      </c>
      <c r="E6" s="619" t="s">
        <v>747</v>
      </c>
      <c r="F6" s="621">
        <v>10000</v>
      </c>
      <c r="G6" s="619"/>
      <c r="H6" s="639"/>
      <c r="I6" s="639"/>
      <c r="J6" s="639"/>
      <c r="K6" s="639"/>
      <c r="L6" s="639">
        <v>10000</v>
      </c>
      <c r="M6" s="639"/>
      <c r="N6" s="639"/>
      <c r="O6" s="596">
        <v>5000</v>
      </c>
      <c r="P6" s="639"/>
      <c r="Q6" s="639"/>
      <c r="R6" s="592"/>
      <c r="S6" s="592"/>
      <c r="T6" s="639"/>
      <c r="U6" s="704">
        <v>2000</v>
      </c>
      <c r="V6" s="639">
        <f t="shared" si="0"/>
        <v>27000</v>
      </c>
    </row>
    <row r="7" spans="1:22" s="703" customFormat="1" ht="16.5" x14ac:dyDescent="0.2">
      <c r="A7" s="628">
        <v>5</v>
      </c>
      <c r="B7" s="620" t="s">
        <v>1338</v>
      </c>
      <c r="C7" s="641" t="s">
        <v>118</v>
      </c>
      <c r="D7" s="619" t="s">
        <v>110</v>
      </c>
      <c r="E7" s="619" t="s">
        <v>575</v>
      </c>
      <c r="F7" s="621">
        <v>30000</v>
      </c>
      <c r="G7" s="619"/>
      <c r="H7" s="639">
        <v>10000</v>
      </c>
      <c r="I7" s="639"/>
      <c r="J7" s="639">
        <v>1000</v>
      </c>
      <c r="K7" s="639"/>
      <c r="L7" s="639">
        <v>20000</v>
      </c>
      <c r="M7" s="639"/>
      <c r="N7" s="639"/>
      <c r="O7" s="639"/>
      <c r="P7" s="639"/>
      <c r="Q7" s="639"/>
      <c r="R7" s="592"/>
      <c r="S7" s="592"/>
      <c r="T7" s="639"/>
      <c r="U7" s="592"/>
      <c r="V7" s="639">
        <f t="shared" si="0"/>
        <v>61000</v>
      </c>
    </row>
    <row r="8" spans="1:22" s="705" customFormat="1" ht="16.5" x14ac:dyDescent="0.2">
      <c r="A8" s="628">
        <v>6</v>
      </c>
      <c r="B8" s="655" t="s">
        <v>241</v>
      </c>
      <c r="C8" s="619" t="s">
        <v>113</v>
      </c>
      <c r="D8" s="619" t="s">
        <v>110</v>
      </c>
      <c r="E8" s="619" t="s">
        <v>575</v>
      </c>
      <c r="F8" s="621">
        <v>100000</v>
      </c>
      <c r="G8" s="621">
        <v>100000</v>
      </c>
      <c r="H8" s="639">
        <v>60000</v>
      </c>
      <c r="I8" s="639">
        <v>80000</v>
      </c>
      <c r="J8" s="639"/>
      <c r="K8" s="639">
        <v>300000</v>
      </c>
      <c r="L8" s="639">
        <v>100000</v>
      </c>
      <c r="M8" s="639"/>
      <c r="N8" s="639"/>
      <c r="O8" s="639"/>
      <c r="P8" s="639"/>
      <c r="Q8" s="639"/>
      <c r="R8" s="592"/>
      <c r="S8" s="592"/>
      <c r="T8" s="639"/>
      <c r="U8" s="592"/>
      <c r="V8" s="639">
        <f t="shared" si="0"/>
        <v>740000</v>
      </c>
    </row>
    <row r="9" spans="1:22" s="705" customFormat="1" ht="16.5" x14ac:dyDescent="0.2">
      <c r="A9" s="628">
        <v>7</v>
      </c>
      <c r="B9" s="655" t="s">
        <v>756</v>
      </c>
      <c r="C9" s="619" t="s">
        <v>130</v>
      </c>
      <c r="D9" s="619" t="s">
        <v>115</v>
      </c>
      <c r="E9" s="619" t="s">
        <v>747</v>
      </c>
      <c r="F9" s="621">
        <v>15000</v>
      </c>
      <c r="G9" s="621">
        <v>5000</v>
      </c>
      <c r="H9" s="639">
        <v>20000</v>
      </c>
      <c r="I9" s="639">
        <v>70000</v>
      </c>
      <c r="J9" s="639"/>
      <c r="K9" s="639"/>
      <c r="L9" s="639">
        <v>5000</v>
      </c>
      <c r="M9" s="639"/>
      <c r="N9" s="639"/>
      <c r="O9" s="596">
        <v>30000</v>
      </c>
      <c r="P9" s="639"/>
      <c r="Q9" s="639"/>
      <c r="R9" s="592"/>
      <c r="S9" s="592"/>
      <c r="T9" s="639">
        <v>10000</v>
      </c>
      <c r="U9" s="704">
        <v>10000</v>
      </c>
      <c r="V9" s="639">
        <f t="shared" si="0"/>
        <v>165000</v>
      </c>
    </row>
    <row r="10" spans="1:22" s="705" customFormat="1" ht="16.5" x14ac:dyDescent="0.2">
      <c r="A10" s="628">
        <v>9</v>
      </c>
      <c r="B10" s="655" t="s">
        <v>242</v>
      </c>
      <c r="C10" s="619" t="s">
        <v>171</v>
      </c>
      <c r="D10" s="619" t="s">
        <v>115</v>
      </c>
      <c r="E10" s="619" t="s">
        <v>747</v>
      </c>
      <c r="F10" s="621">
        <v>30000</v>
      </c>
      <c r="G10" s="619">
        <v>30000</v>
      </c>
      <c r="H10" s="639"/>
      <c r="I10" s="639"/>
      <c r="J10" s="639"/>
      <c r="K10" s="639"/>
      <c r="L10" s="639">
        <v>5000</v>
      </c>
      <c r="M10" s="639"/>
      <c r="N10" s="639"/>
      <c r="O10" s="639">
        <v>90000</v>
      </c>
      <c r="P10" s="639">
        <v>5000</v>
      </c>
      <c r="Q10" s="639"/>
      <c r="R10" s="592"/>
      <c r="S10" s="592"/>
      <c r="T10" s="639">
        <v>20000</v>
      </c>
      <c r="U10" s="592">
        <v>30000</v>
      </c>
      <c r="V10" s="639">
        <f t="shared" si="0"/>
        <v>210000</v>
      </c>
    </row>
    <row r="11" spans="1:22" s="705" customFormat="1" ht="16.5" x14ac:dyDescent="0.2">
      <c r="A11" s="628">
        <v>10</v>
      </c>
      <c r="B11" s="620" t="s">
        <v>292</v>
      </c>
      <c r="C11" s="622" t="s">
        <v>113</v>
      </c>
      <c r="D11" s="619" t="s">
        <v>110</v>
      </c>
      <c r="E11" s="619" t="s">
        <v>575</v>
      </c>
      <c r="F11" s="621">
        <v>50000</v>
      </c>
      <c r="G11" s="619"/>
      <c r="H11" s="639">
        <v>100000</v>
      </c>
      <c r="I11" s="639">
        <v>100000</v>
      </c>
      <c r="J11" s="639"/>
      <c r="K11" s="639"/>
      <c r="L11" s="639">
        <v>100000</v>
      </c>
      <c r="M11" s="639"/>
      <c r="N11" s="592">
        <v>20000</v>
      </c>
      <c r="O11" s="596">
        <v>350000</v>
      </c>
      <c r="P11" s="639">
        <v>15000</v>
      </c>
      <c r="Q11" s="639"/>
      <c r="R11" s="592"/>
      <c r="S11" s="592"/>
      <c r="T11" s="639">
        <v>100000</v>
      </c>
      <c r="U11" s="704">
        <v>200000</v>
      </c>
      <c r="V11" s="639">
        <f t="shared" si="0"/>
        <v>1035000</v>
      </c>
    </row>
    <row r="12" spans="1:22" s="705" customFormat="1" ht="16.5" x14ac:dyDescent="0.2">
      <c r="A12" s="628">
        <v>11</v>
      </c>
      <c r="B12" s="620" t="s">
        <v>910</v>
      </c>
      <c r="C12" s="619" t="s">
        <v>130</v>
      </c>
      <c r="D12" s="619" t="s">
        <v>110</v>
      </c>
      <c r="E12" s="619" t="s">
        <v>591</v>
      </c>
      <c r="F12" s="621"/>
      <c r="G12" s="619"/>
      <c r="H12" s="639"/>
      <c r="I12" s="639"/>
      <c r="J12" s="639"/>
      <c r="K12" s="639"/>
      <c r="L12" s="639"/>
      <c r="M12" s="639"/>
      <c r="N12" s="639"/>
      <c r="O12" s="639"/>
      <c r="P12" s="639"/>
      <c r="Q12" s="639"/>
      <c r="R12" s="592"/>
      <c r="S12" s="592">
        <v>20000</v>
      </c>
      <c r="T12" s="639"/>
      <c r="U12" s="592"/>
      <c r="V12" s="639">
        <f t="shared" si="0"/>
        <v>20000</v>
      </c>
    </row>
    <row r="13" spans="1:22" s="705" customFormat="1" ht="16.5" x14ac:dyDescent="0.2">
      <c r="A13" s="628">
        <v>12</v>
      </c>
      <c r="B13" s="655" t="s">
        <v>934</v>
      </c>
      <c r="C13" s="619" t="s">
        <v>265</v>
      </c>
      <c r="D13" s="619" t="s">
        <v>110</v>
      </c>
      <c r="E13" s="619" t="s">
        <v>575</v>
      </c>
      <c r="F13" s="621">
        <v>100000</v>
      </c>
      <c r="G13" s="621">
        <v>100000</v>
      </c>
      <c r="H13" s="639">
        <v>40000</v>
      </c>
      <c r="I13" s="639">
        <v>50000</v>
      </c>
      <c r="J13" s="639"/>
      <c r="K13" s="639">
        <v>80000</v>
      </c>
      <c r="L13" s="639"/>
      <c r="M13" s="639"/>
      <c r="N13" s="592">
        <v>25000</v>
      </c>
      <c r="O13" s="596">
        <v>60000</v>
      </c>
      <c r="P13" s="639">
        <v>10000</v>
      </c>
      <c r="Q13" s="639"/>
      <c r="R13" s="592"/>
      <c r="S13" s="592"/>
      <c r="T13" s="639">
        <v>100000</v>
      </c>
      <c r="U13" s="704">
        <v>60000</v>
      </c>
      <c r="V13" s="639">
        <f t="shared" si="0"/>
        <v>625000</v>
      </c>
    </row>
    <row r="14" spans="1:22" s="705" customFormat="1" ht="16.5" x14ac:dyDescent="0.2">
      <c r="A14" s="628">
        <v>13</v>
      </c>
      <c r="B14" s="620" t="s">
        <v>702</v>
      </c>
      <c r="C14" s="622" t="s">
        <v>166</v>
      </c>
      <c r="D14" s="619" t="s">
        <v>110</v>
      </c>
      <c r="E14" s="621" t="s">
        <v>575</v>
      </c>
      <c r="F14" s="621">
        <v>10000</v>
      </c>
      <c r="G14" s="621"/>
      <c r="H14" s="639"/>
      <c r="I14" s="639"/>
      <c r="J14" s="639">
        <v>50000</v>
      </c>
      <c r="K14" s="639"/>
      <c r="L14" s="639">
        <v>2000</v>
      </c>
      <c r="M14" s="639"/>
      <c r="N14" s="592">
        <v>10000</v>
      </c>
      <c r="O14" s="596">
        <v>60000</v>
      </c>
      <c r="P14" s="639"/>
      <c r="Q14" s="639"/>
      <c r="R14" s="592"/>
      <c r="S14" s="592"/>
      <c r="T14" s="639">
        <v>40000</v>
      </c>
      <c r="U14" s="592"/>
      <c r="V14" s="639">
        <f t="shared" si="0"/>
        <v>172000</v>
      </c>
    </row>
    <row r="15" spans="1:22" s="705" customFormat="1" ht="33" x14ac:dyDescent="0.2">
      <c r="A15" s="628">
        <v>14</v>
      </c>
      <c r="B15" s="620" t="s">
        <v>1855</v>
      </c>
      <c r="C15" s="619" t="s">
        <v>1588</v>
      </c>
      <c r="D15" s="628" t="s">
        <v>110</v>
      </c>
      <c r="E15" s="619" t="s">
        <v>575</v>
      </c>
      <c r="F15" s="621">
        <v>50000</v>
      </c>
      <c r="G15" s="619"/>
      <c r="H15" s="639">
        <v>20000</v>
      </c>
      <c r="I15" s="639"/>
      <c r="J15" s="639"/>
      <c r="K15" s="639">
        <v>100000</v>
      </c>
      <c r="L15" s="639">
        <v>20000</v>
      </c>
      <c r="M15" s="639"/>
      <c r="N15" s="639"/>
      <c r="O15" s="590">
        <v>200000</v>
      </c>
      <c r="P15" s="639"/>
      <c r="Q15" s="639"/>
      <c r="R15" s="592"/>
      <c r="S15" s="592"/>
      <c r="T15" s="639"/>
      <c r="U15" s="704">
        <v>40000</v>
      </c>
      <c r="V15" s="639">
        <f t="shared" si="0"/>
        <v>430000</v>
      </c>
    </row>
    <row r="16" spans="1:22" s="705" customFormat="1" ht="16.5" x14ac:dyDescent="0.2">
      <c r="A16" s="628">
        <v>15</v>
      </c>
      <c r="B16" s="655" t="s">
        <v>1005</v>
      </c>
      <c r="C16" s="619" t="s">
        <v>710</v>
      </c>
      <c r="D16" s="619" t="s">
        <v>110</v>
      </c>
      <c r="E16" s="619" t="s">
        <v>575</v>
      </c>
      <c r="F16" s="621"/>
      <c r="G16" s="619"/>
      <c r="H16" s="639">
        <v>30000</v>
      </c>
      <c r="I16" s="639"/>
      <c r="J16" s="639"/>
      <c r="K16" s="639">
        <v>30000</v>
      </c>
      <c r="L16" s="639"/>
      <c r="M16" s="639"/>
      <c r="N16" s="639"/>
      <c r="O16" s="639"/>
      <c r="P16" s="639"/>
      <c r="Q16" s="639"/>
      <c r="R16" s="592"/>
      <c r="S16" s="592">
        <v>6000</v>
      </c>
      <c r="T16" s="639"/>
      <c r="U16" s="592"/>
      <c r="V16" s="639">
        <f t="shared" si="0"/>
        <v>66000</v>
      </c>
    </row>
    <row r="17" spans="1:22" ht="33" x14ac:dyDescent="0.2">
      <c r="A17" s="628">
        <v>16</v>
      </c>
      <c r="B17" s="655" t="s">
        <v>1592</v>
      </c>
      <c r="C17" s="619" t="s">
        <v>1444</v>
      </c>
      <c r="D17" s="619" t="s">
        <v>110</v>
      </c>
      <c r="E17" s="619" t="s">
        <v>1614</v>
      </c>
      <c r="F17" s="621"/>
      <c r="G17" s="619"/>
      <c r="H17" s="639"/>
      <c r="I17" s="639"/>
      <c r="J17" s="639"/>
      <c r="K17" s="639"/>
      <c r="L17" s="639"/>
      <c r="M17" s="639"/>
      <c r="N17" s="639"/>
      <c r="O17" s="639"/>
      <c r="P17" s="639"/>
      <c r="Q17" s="639"/>
      <c r="R17" s="592">
        <v>90000</v>
      </c>
      <c r="S17" s="592"/>
      <c r="T17" s="639">
        <v>20000</v>
      </c>
      <c r="U17" s="704">
        <v>30000</v>
      </c>
      <c r="V17" s="639">
        <f t="shared" si="0"/>
        <v>140000</v>
      </c>
    </row>
    <row r="18" spans="1:22" ht="49.5" x14ac:dyDescent="0.2">
      <c r="A18" s="628">
        <v>18</v>
      </c>
      <c r="B18" s="655" t="s">
        <v>848</v>
      </c>
      <c r="C18" s="619" t="s">
        <v>177</v>
      </c>
      <c r="D18" s="619" t="s">
        <v>110</v>
      </c>
      <c r="E18" s="619" t="s">
        <v>1856</v>
      </c>
      <c r="F18" s="621">
        <v>1000</v>
      </c>
      <c r="G18" s="619"/>
      <c r="H18" s="639">
        <v>2000</v>
      </c>
      <c r="I18" s="639"/>
      <c r="J18" s="639"/>
      <c r="K18" s="639"/>
      <c r="L18" s="639"/>
      <c r="M18" s="639"/>
      <c r="N18" s="639"/>
      <c r="O18" s="639"/>
      <c r="P18" s="639"/>
      <c r="Q18" s="639"/>
      <c r="R18" s="592"/>
      <c r="S18" s="592"/>
      <c r="T18" s="639">
        <v>1000</v>
      </c>
      <c r="U18" s="704">
        <v>8000</v>
      </c>
      <c r="V18" s="639">
        <f t="shared" si="0"/>
        <v>12000</v>
      </c>
    </row>
    <row r="19" spans="1:22" ht="16.5" x14ac:dyDescent="0.2">
      <c r="A19" s="628">
        <v>19</v>
      </c>
      <c r="B19" s="620" t="s">
        <v>832</v>
      </c>
      <c r="C19" s="619" t="s">
        <v>130</v>
      </c>
      <c r="D19" s="619" t="s">
        <v>110</v>
      </c>
      <c r="E19" s="619" t="s">
        <v>575</v>
      </c>
      <c r="F19" s="621">
        <v>5000</v>
      </c>
      <c r="G19" s="619"/>
      <c r="H19" s="639"/>
      <c r="I19" s="639"/>
      <c r="J19" s="639"/>
      <c r="K19" s="639">
        <v>30000</v>
      </c>
      <c r="L19" s="639">
        <v>5000</v>
      </c>
      <c r="M19" s="639"/>
      <c r="N19" s="639"/>
      <c r="O19" s="639"/>
      <c r="P19" s="639">
        <v>15000</v>
      </c>
      <c r="Q19" s="639"/>
      <c r="R19" s="592"/>
      <c r="S19" s="592"/>
      <c r="T19" s="639">
        <v>20000</v>
      </c>
      <c r="U19" s="592"/>
      <c r="V19" s="639">
        <f t="shared" si="0"/>
        <v>75000</v>
      </c>
    </row>
    <row r="20" spans="1:22" ht="16.5" x14ac:dyDescent="0.2">
      <c r="A20" s="628">
        <v>20</v>
      </c>
      <c r="B20" s="655" t="s">
        <v>185</v>
      </c>
      <c r="C20" s="619" t="s">
        <v>186</v>
      </c>
      <c r="D20" s="619" t="s">
        <v>110</v>
      </c>
      <c r="E20" s="619" t="s">
        <v>575</v>
      </c>
      <c r="F20" s="621"/>
      <c r="G20" s="619"/>
      <c r="H20" s="639"/>
      <c r="I20" s="639"/>
      <c r="J20" s="639"/>
      <c r="K20" s="639"/>
      <c r="L20" s="639"/>
      <c r="M20" s="639"/>
      <c r="N20" s="592">
        <v>50000</v>
      </c>
      <c r="O20" s="639"/>
      <c r="P20" s="639"/>
      <c r="Q20" s="639"/>
      <c r="R20" s="592"/>
      <c r="S20" s="592"/>
      <c r="T20" s="639"/>
      <c r="U20" s="592"/>
      <c r="V20" s="639">
        <f t="shared" si="0"/>
        <v>50000</v>
      </c>
    </row>
    <row r="21" spans="1:22" ht="16.5" x14ac:dyDescent="0.2">
      <c r="A21" s="628">
        <v>21</v>
      </c>
      <c r="B21" s="655" t="s">
        <v>871</v>
      </c>
      <c r="C21" s="619" t="s">
        <v>230</v>
      </c>
      <c r="D21" s="619" t="s">
        <v>110</v>
      </c>
      <c r="E21" s="619" t="s">
        <v>575</v>
      </c>
      <c r="F21" s="621"/>
      <c r="G21" s="619"/>
      <c r="H21" s="639"/>
      <c r="I21" s="639"/>
      <c r="J21" s="639"/>
      <c r="K21" s="639"/>
      <c r="L21" s="639"/>
      <c r="M21" s="639"/>
      <c r="N21" s="639"/>
      <c r="O21" s="639"/>
      <c r="P21" s="639"/>
      <c r="Q21" s="639"/>
      <c r="R21" s="592"/>
      <c r="S21" s="592"/>
      <c r="T21" s="639">
        <v>20000</v>
      </c>
      <c r="U21" s="592"/>
      <c r="V21" s="639">
        <f t="shared" si="0"/>
        <v>20000</v>
      </c>
    </row>
    <row r="22" spans="1:22" ht="49.5" x14ac:dyDescent="0.2">
      <c r="A22" s="628">
        <v>22</v>
      </c>
      <c r="B22" s="655" t="s">
        <v>871</v>
      </c>
      <c r="C22" s="619" t="s">
        <v>845</v>
      </c>
      <c r="D22" s="619" t="s">
        <v>110</v>
      </c>
      <c r="E22" s="619" t="s">
        <v>1856</v>
      </c>
      <c r="F22" s="621"/>
      <c r="G22" s="619"/>
      <c r="H22" s="639">
        <v>50000</v>
      </c>
      <c r="I22" s="639"/>
      <c r="J22" s="639"/>
      <c r="K22" s="639"/>
      <c r="L22" s="639"/>
      <c r="M22" s="639"/>
      <c r="N22" s="639"/>
      <c r="O22" s="590">
        <v>200000</v>
      </c>
      <c r="P22" s="639"/>
      <c r="Q22" s="639"/>
      <c r="R22" s="592"/>
      <c r="S22" s="592"/>
      <c r="T22" s="639"/>
      <c r="U22" s="704">
        <v>100000</v>
      </c>
      <c r="V22" s="639">
        <f t="shared" si="0"/>
        <v>350000</v>
      </c>
    </row>
    <row r="23" spans="1:22" ht="49.5" x14ac:dyDescent="0.2">
      <c r="A23" s="628">
        <v>23</v>
      </c>
      <c r="B23" s="655" t="s">
        <v>871</v>
      </c>
      <c r="C23" s="619" t="s">
        <v>230</v>
      </c>
      <c r="D23" s="619" t="s">
        <v>110</v>
      </c>
      <c r="E23" s="619" t="s">
        <v>1856</v>
      </c>
      <c r="F23" s="621"/>
      <c r="G23" s="619"/>
      <c r="H23" s="639"/>
      <c r="I23" s="639">
        <v>160000</v>
      </c>
      <c r="J23" s="639"/>
      <c r="K23" s="639"/>
      <c r="L23" s="639"/>
      <c r="M23" s="639"/>
      <c r="N23" s="639"/>
      <c r="O23" s="667">
        <v>100000</v>
      </c>
      <c r="P23" s="667"/>
      <c r="Q23" s="667"/>
      <c r="R23" s="667"/>
      <c r="S23" s="667"/>
      <c r="T23" s="667"/>
      <c r="U23" s="667">
        <v>100000</v>
      </c>
      <c r="V23" s="639">
        <f t="shared" si="0"/>
        <v>360000</v>
      </c>
    </row>
    <row r="24" spans="1:22" ht="16.5" x14ac:dyDescent="0.2">
      <c r="A24" s="628">
        <v>25</v>
      </c>
      <c r="B24" s="637" t="s">
        <v>650</v>
      </c>
      <c r="C24" s="622" t="s">
        <v>119</v>
      </c>
      <c r="D24" s="619" t="s">
        <v>110</v>
      </c>
      <c r="E24" s="621" t="s">
        <v>575</v>
      </c>
      <c r="F24" s="621"/>
      <c r="G24" s="621"/>
      <c r="H24" s="639"/>
      <c r="I24" s="639"/>
      <c r="J24" s="639"/>
      <c r="K24" s="639"/>
      <c r="L24" s="639"/>
      <c r="M24" s="639"/>
      <c r="N24" s="639"/>
      <c r="O24" s="596">
        <v>12000</v>
      </c>
      <c r="P24" s="639"/>
      <c r="Q24" s="639">
        <v>70000</v>
      </c>
      <c r="R24" s="592"/>
      <c r="S24" s="592"/>
      <c r="T24" s="639"/>
      <c r="U24" s="592"/>
      <c r="V24" s="639">
        <f t="shared" si="0"/>
        <v>82000</v>
      </c>
    </row>
    <row r="25" spans="1:22" ht="16.5" x14ac:dyDescent="0.2">
      <c r="A25" s="628">
        <v>26</v>
      </c>
      <c r="B25" s="706" t="s">
        <v>1095</v>
      </c>
      <c r="C25" s="634" t="s">
        <v>148</v>
      </c>
      <c r="D25" s="619" t="s">
        <v>110</v>
      </c>
      <c r="E25" s="619" t="s">
        <v>575</v>
      </c>
      <c r="F25" s="621"/>
      <c r="G25" s="619"/>
      <c r="H25" s="707"/>
      <c r="I25" s="639"/>
      <c r="J25" s="639">
        <v>10000</v>
      </c>
      <c r="K25" s="639"/>
      <c r="L25" s="639"/>
      <c r="M25" s="639"/>
      <c r="N25" s="639"/>
      <c r="O25" s="639"/>
      <c r="P25" s="639"/>
      <c r="Q25" s="639"/>
      <c r="R25" s="592"/>
      <c r="S25" s="592"/>
      <c r="T25" s="639"/>
      <c r="U25" s="592"/>
      <c r="V25" s="639">
        <f t="shared" si="0"/>
        <v>10000</v>
      </c>
    </row>
    <row r="26" spans="1:22" ht="16.5" x14ac:dyDescent="0.2">
      <c r="A26" s="628">
        <v>27</v>
      </c>
      <c r="B26" s="637" t="s">
        <v>1044</v>
      </c>
      <c r="C26" s="622" t="s">
        <v>710</v>
      </c>
      <c r="D26" s="619" t="s">
        <v>110</v>
      </c>
      <c r="E26" s="621" t="s">
        <v>575</v>
      </c>
      <c r="F26" s="621"/>
      <c r="G26" s="621"/>
      <c r="H26" s="639"/>
      <c r="I26" s="639"/>
      <c r="J26" s="639"/>
      <c r="K26" s="639"/>
      <c r="L26" s="639"/>
      <c r="M26" s="639"/>
      <c r="N26" s="639"/>
      <c r="O26" s="639"/>
      <c r="P26" s="639"/>
      <c r="Q26" s="639">
        <v>30000</v>
      </c>
      <c r="R26" s="592"/>
      <c r="S26" s="592"/>
      <c r="T26" s="639"/>
      <c r="U26" s="592"/>
      <c r="V26" s="639">
        <f t="shared" si="0"/>
        <v>30000</v>
      </c>
    </row>
    <row r="27" spans="1:22" ht="33" x14ac:dyDescent="0.2">
      <c r="A27" s="628">
        <v>28</v>
      </c>
      <c r="B27" s="655" t="s">
        <v>849</v>
      </c>
      <c r="C27" s="619" t="s">
        <v>549</v>
      </c>
      <c r="D27" s="619" t="s">
        <v>110</v>
      </c>
      <c r="E27" s="619" t="s">
        <v>438</v>
      </c>
      <c r="F27" s="621">
        <v>300</v>
      </c>
      <c r="G27" s="619"/>
      <c r="H27" s="639"/>
      <c r="I27" s="639"/>
      <c r="J27" s="639"/>
      <c r="K27" s="639"/>
      <c r="L27" s="639"/>
      <c r="M27" s="639"/>
      <c r="N27" s="639"/>
      <c r="O27" s="639"/>
      <c r="P27" s="639"/>
      <c r="Q27" s="639"/>
      <c r="R27" s="592"/>
      <c r="S27" s="592"/>
      <c r="T27" s="639">
        <v>30000</v>
      </c>
      <c r="U27" s="592"/>
      <c r="V27" s="639">
        <f t="shared" si="0"/>
        <v>30300</v>
      </c>
    </row>
  </sheetData>
  <sheetProtection selectLockedCells="1" sort="0" autoFilter="0" selectUnlockedCells="1"/>
  <autoFilter ref="A2:V27"/>
  <sortState ref="A3:X55">
    <sortCondition ref="A3:A55"/>
  </sortState>
  <mergeCells count="1">
    <mergeCell ref="A1:V1"/>
  </mergeCells>
  <phoneticPr fontId="36" type="noConversion"/>
  <conditionalFormatting sqref="A1:A1048576">
    <cfRule type="duplicateValues" dxfId="37" priority="1"/>
  </conditionalFormatting>
  <pageMargins left="0.23622047244094491" right="0.23622047244094491" top="0.47244094488188981" bottom="0.39370078740157483" header="0.31496062992125984" footer="0.31496062992125984"/>
  <pageSetup paperSize="9" scale="92" orientation="portrait" r:id="rId1"/>
  <headerFooter>
    <oddFooter>Page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
  <sheetViews>
    <sheetView topLeftCell="A8" zoomScale="85" zoomScaleNormal="85" workbookViewId="0">
      <selection activeCell="A15" sqref="A2:XFD15"/>
    </sheetView>
  </sheetViews>
  <sheetFormatPr defaultRowHeight="12.75" x14ac:dyDescent="0.2"/>
  <cols>
    <col min="1" max="1" width="6.42578125" customWidth="1"/>
    <col min="2" max="2" width="24.42578125" customWidth="1"/>
  </cols>
  <sheetData>
    <row r="1" spans="1:28" s="12" customFormat="1" ht="28.5" customHeight="1" x14ac:dyDescent="0.2">
      <c r="A1" s="34" t="s">
        <v>248</v>
      </c>
      <c r="B1" s="1" t="s">
        <v>102</v>
      </c>
      <c r="C1" s="13" t="s">
        <v>631</v>
      </c>
      <c r="D1" s="1" t="s">
        <v>103</v>
      </c>
      <c r="E1" s="1" t="s">
        <v>262</v>
      </c>
      <c r="F1" s="483" t="s">
        <v>807</v>
      </c>
      <c r="G1" s="317" t="s">
        <v>808</v>
      </c>
      <c r="H1" s="483" t="s">
        <v>809</v>
      </c>
      <c r="I1" s="483" t="s">
        <v>219</v>
      </c>
      <c r="J1" s="483" t="s">
        <v>220</v>
      </c>
      <c r="K1" s="483" t="s">
        <v>221</v>
      </c>
      <c r="L1" s="317" t="s">
        <v>222</v>
      </c>
      <c r="M1" s="483" t="s">
        <v>223</v>
      </c>
      <c r="N1" s="317" t="s">
        <v>224</v>
      </c>
      <c r="O1" s="483" t="s">
        <v>225</v>
      </c>
      <c r="P1" s="483" t="s">
        <v>226</v>
      </c>
      <c r="Q1" s="483" t="s">
        <v>1463</v>
      </c>
      <c r="R1" s="502" t="s">
        <v>426</v>
      </c>
      <c r="S1" s="483" t="s">
        <v>253</v>
      </c>
      <c r="T1" s="483" t="s">
        <v>227</v>
      </c>
      <c r="U1" s="483" t="s">
        <v>228</v>
      </c>
      <c r="V1" s="317" t="s">
        <v>427</v>
      </c>
      <c r="W1" s="483" t="s">
        <v>428</v>
      </c>
      <c r="X1" s="1" t="s">
        <v>566</v>
      </c>
      <c r="Y1" s="1">
        <v>2018</v>
      </c>
      <c r="Z1" s="77" t="s">
        <v>1573</v>
      </c>
      <c r="AA1" s="31" t="s">
        <v>943</v>
      </c>
      <c r="AB1" s="2" t="s">
        <v>980</v>
      </c>
    </row>
    <row r="19" spans="1:28" s="12" customFormat="1" ht="25.5" x14ac:dyDescent="0.2">
      <c r="A19" s="218" t="s">
        <v>225</v>
      </c>
      <c r="B19" s="219" t="s">
        <v>557</v>
      </c>
      <c r="C19" s="220" t="s">
        <v>163</v>
      </c>
      <c r="D19" s="36" t="s">
        <v>110</v>
      </c>
      <c r="E19" s="36" t="s">
        <v>591</v>
      </c>
      <c r="F19" s="217"/>
      <c r="G19" s="217"/>
      <c r="H19" s="217"/>
      <c r="I19" s="217"/>
      <c r="J19" s="217"/>
      <c r="K19" s="217"/>
      <c r="L19" s="217"/>
      <c r="M19" s="217"/>
      <c r="N19" s="217"/>
      <c r="O19" s="482">
        <v>19000</v>
      </c>
      <c r="P19" s="217"/>
      <c r="Q19" s="217"/>
      <c r="R19" s="217"/>
      <c r="S19" s="217"/>
      <c r="T19" s="217"/>
      <c r="U19" s="217"/>
      <c r="V19" s="217"/>
      <c r="W19" s="484"/>
      <c r="X19" s="4">
        <f t="shared" ref="X19:X32" si="0">SUM(F19:W19)</f>
        <v>19000</v>
      </c>
      <c r="Y19" s="76">
        <v>105499</v>
      </c>
      <c r="Z19" s="76"/>
      <c r="AA19" s="2"/>
      <c r="AB19" s="2"/>
    </row>
    <row r="20" spans="1:28" s="12" customFormat="1" ht="25.5" x14ac:dyDescent="0.2">
      <c r="A20" s="218" t="s">
        <v>225</v>
      </c>
      <c r="B20" s="221" t="s">
        <v>648</v>
      </c>
      <c r="C20" s="36" t="s">
        <v>1006</v>
      </c>
      <c r="D20" s="36" t="s">
        <v>105</v>
      </c>
      <c r="E20" s="36" t="s">
        <v>1007</v>
      </c>
      <c r="F20" s="217"/>
      <c r="G20" s="217"/>
      <c r="H20" s="217"/>
      <c r="I20" s="217"/>
      <c r="J20" s="217"/>
      <c r="K20" s="217"/>
      <c r="L20" s="217"/>
      <c r="M20" s="217"/>
      <c r="N20" s="217"/>
      <c r="O20" s="482">
        <v>400</v>
      </c>
      <c r="P20" s="217"/>
      <c r="Q20" s="217"/>
      <c r="R20" s="217"/>
      <c r="S20" s="217"/>
      <c r="T20" s="217"/>
      <c r="U20" s="217"/>
      <c r="V20" s="217"/>
      <c r="W20" s="484"/>
      <c r="X20" s="4">
        <f t="shared" si="0"/>
        <v>400</v>
      </c>
      <c r="Y20" s="421">
        <v>0</v>
      </c>
      <c r="Z20" s="256">
        <v>80696</v>
      </c>
      <c r="AA20" s="2"/>
      <c r="AB20" s="2"/>
    </row>
    <row r="21" spans="1:28" s="12" customFormat="1" ht="25.5" x14ac:dyDescent="0.2">
      <c r="A21" s="324" t="s">
        <v>1106</v>
      </c>
      <c r="B21" s="170" t="s">
        <v>1447</v>
      </c>
      <c r="C21" s="212" t="s">
        <v>117</v>
      </c>
      <c r="D21" s="172" t="s">
        <v>1098</v>
      </c>
      <c r="E21" s="172" t="s">
        <v>1448</v>
      </c>
      <c r="F21" s="217"/>
      <c r="G21" s="217"/>
      <c r="H21" s="217"/>
      <c r="I21" s="217"/>
      <c r="J21" s="217"/>
      <c r="K21" s="217"/>
      <c r="L21" s="217"/>
      <c r="M21" s="217"/>
      <c r="N21" s="217"/>
      <c r="O21" s="217"/>
      <c r="P21" s="217"/>
      <c r="Q21" s="217"/>
      <c r="R21" s="217"/>
      <c r="S21" s="498">
        <v>10000</v>
      </c>
      <c r="T21" s="217"/>
      <c r="U21" s="217"/>
      <c r="V21" s="217"/>
      <c r="W21" s="484"/>
      <c r="X21" s="4">
        <f t="shared" si="0"/>
        <v>10000</v>
      </c>
      <c r="Y21" s="421">
        <v>0</v>
      </c>
      <c r="Z21" s="421">
        <v>0</v>
      </c>
      <c r="AA21" s="2"/>
      <c r="AB21" s="2"/>
    </row>
    <row r="22" spans="1:28" s="12" customFormat="1" ht="25.5" x14ac:dyDescent="0.2">
      <c r="A22" s="324" t="s">
        <v>1106</v>
      </c>
      <c r="B22" s="170" t="s">
        <v>1449</v>
      </c>
      <c r="C22" s="212" t="s">
        <v>1450</v>
      </c>
      <c r="D22" s="172" t="s">
        <v>112</v>
      </c>
      <c r="E22" s="172" t="s">
        <v>1431</v>
      </c>
      <c r="F22" s="217"/>
      <c r="G22" s="217"/>
      <c r="H22" s="217"/>
      <c r="I22" s="217"/>
      <c r="J22" s="217"/>
      <c r="K22" s="217"/>
      <c r="L22" s="217"/>
      <c r="M22" s="217"/>
      <c r="N22" s="217"/>
      <c r="O22" s="217"/>
      <c r="P22" s="217"/>
      <c r="Q22" s="217"/>
      <c r="R22" s="217"/>
      <c r="S22" s="498">
        <v>30000</v>
      </c>
      <c r="T22" s="217"/>
      <c r="U22" s="217"/>
      <c r="V22" s="217"/>
      <c r="W22" s="484"/>
      <c r="X22" s="4">
        <f t="shared" si="0"/>
        <v>30000</v>
      </c>
      <c r="Y22" s="76">
        <v>2130</v>
      </c>
      <c r="Z22" s="256">
        <v>2940</v>
      </c>
      <c r="AA22" s="2"/>
      <c r="AB22" s="2"/>
    </row>
    <row r="23" spans="1:28" s="12" customFormat="1" ht="38.25" x14ac:dyDescent="0.2">
      <c r="A23" s="33" t="s">
        <v>1076</v>
      </c>
      <c r="B23" s="343" t="s">
        <v>1477</v>
      </c>
      <c r="C23" s="344" t="s">
        <v>1478</v>
      </c>
      <c r="D23" s="345" t="s">
        <v>123</v>
      </c>
      <c r="E23" s="344" t="s">
        <v>1475</v>
      </c>
      <c r="F23" s="217"/>
      <c r="G23" s="217"/>
      <c r="H23" s="217"/>
      <c r="I23" s="217"/>
      <c r="J23" s="217"/>
      <c r="K23" s="217"/>
      <c r="L23" s="217"/>
      <c r="M23" s="217"/>
      <c r="N23" s="217"/>
      <c r="O23" s="217"/>
      <c r="P23" s="217"/>
      <c r="Q23" s="217"/>
      <c r="R23" s="217"/>
      <c r="S23" s="217"/>
      <c r="T23" s="217"/>
      <c r="U23" s="456">
        <v>1500</v>
      </c>
      <c r="V23" s="217"/>
      <c r="W23" s="484"/>
      <c r="X23" s="4">
        <f t="shared" si="0"/>
        <v>1500</v>
      </c>
      <c r="Y23" s="421">
        <v>0</v>
      </c>
      <c r="Z23" s="256">
        <v>105500</v>
      </c>
      <c r="AA23" s="2"/>
      <c r="AB23" s="2"/>
    </row>
    <row r="24" spans="1:28" s="12" customFormat="1" ht="25.5" x14ac:dyDescent="0.2">
      <c r="A24" s="33" t="s">
        <v>1076</v>
      </c>
      <c r="B24" s="9" t="s">
        <v>190</v>
      </c>
      <c r="C24" s="7" t="s">
        <v>134</v>
      </c>
      <c r="D24" s="3" t="s">
        <v>123</v>
      </c>
      <c r="E24" s="5" t="s">
        <v>257</v>
      </c>
      <c r="F24" s="217"/>
      <c r="G24" s="217"/>
      <c r="H24" s="217"/>
      <c r="I24" s="217"/>
      <c r="J24" s="217"/>
      <c r="K24" s="217"/>
      <c r="L24" s="217"/>
      <c r="M24" s="217"/>
      <c r="N24" s="217"/>
      <c r="O24" s="217"/>
      <c r="P24" s="217"/>
      <c r="Q24" s="217"/>
      <c r="R24" s="217"/>
      <c r="S24" s="217"/>
      <c r="T24" s="217"/>
      <c r="U24" s="456">
        <v>40</v>
      </c>
      <c r="V24" s="217"/>
      <c r="W24" s="484"/>
      <c r="X24" s="4">
        <f t="shared" si="0"/>
        <v>40</v>
      </c>
      <c r="Y24" s="76">
        <v>3800</v>
      </c>
      <c r="Z24" s="76"/>
      <c r="AA24" s="2"/>
      <c r="AB24" s="2"/>
    </row>
    <row r="25" spans="1:28" s="12" customFormat="1" ht="25.5" x14ac:dyDescent="0.2">
      <c r="A25" s="36" t="s">
        <v>229</v>
      </c>
      <c r="B25" s="350" t="s">
        <v>841</v>
      </c>
      <c r="C25" s="351" t="s">
        <v>111</v>
      </c>
      <c r="D25" s="352" t="s">
        <v>110</v>
      </c>
      <c r="E25" s="36" t="s">
        <v>1485</v>
      </c>
      <c r="F25" s="216"/>
      <c r="G25" s="216"/>
      <c r="H25" s="216"/>
      <c r="I25" s="216"/>
      <c r="J25" s="216"/>
      <c r="K25" s="216"/>
      <c r="L25" s="216"/>
      <c r="M25" s="216"/>
      <c r="N25" s="33"/>
      <c r="O25" s="33"/>
      <c r="P25" s="33"/>
      <c r="Q25" s="33"/>
      <c r="R25" s="216"/>
      <c r="S25" s="33"/>
      <c r="T25" s="216"/>
      <c r="U25" s="33"/>
      <c r="V25" s="33"/>
      <c r="W25" s="482">
        <v>10000</v>
      </c>
      <c r="X25" s="4">
        <f t="shared" si="0"/>
        <v>10000</v>
      </c>
      <c r="Y25" s="421">
        <v>0</v>
      </c>
      <c r="Z25" s="256">
        <v>5990</v>
      </c>
      <c r="AA25" s="2"/>
      <c r="AB25" s="2"/>
    </row>
    <row r="26" spans="1:28" s="12" customFormat="1" ht="38.25" x14ac:dyDescent="0.2">
      <c r="A26" s="3" t="s">
        <v>1486</v>
      </c>
      <c r="B26" s="9" t="s">
        <v>632</v>
      </c>
      <c r="C26" s="7" t="s">
        <v>1518</v>
      </c>
      <c r="D26" s="94" t="s">
        <v>112</v>
      </c>
      <c r="E26" s="5" t="s">
        <v>575</v>
      </c>
      <c r="F26" s="217"/>
      <c r="G26" s="217"/>
      <c r="H26" s="217"/>
      <c r="I26" s="217"/>
      <c r="J26" s="458">
        <v>10000</v>
      </c>
      <c r="K26" s="217"/>
      <c r="L26" s="217"/>
      <c r="M26" s="217"/>
      <c r="N26" s="217"/>
      <c r="O26" s="217"/>
      <c r="P26" s="217"/>
      <c r="Q26" s="217"/>
      <c r="R26" s="217"/>
      <c r="S26" s="217"/>
      <c r="T26" s="217"/>
      <c r="U26" s="217"/>
      <c r="V26" s="217"/>
      <c r="W26" s="484"/>
      <c r="X26" s="4">
        <f t="shared" si="0"/>
        <v>10000</v>
      </c>
      <c r="Y26" s="32"/>
      <c r="Z26" s="256">
        <v>2130</v>
      </c>
      <c r="AA26" s="2"/>
      <c r="AB26" s="2"/>
    </row>
    <row r="27" spans="1:28" s="12" customFormat="1" ht="38.25" x14ac:dyDescent="0.2">
      <c r="A27" s="3" t="s">
        <v>1486</v>
      </c>
      <c r="B27" s="9" t="s">
        <v>1519</v>
      </c>
      <c r="C27" s="7" t="s">
        <v>1520</v>
      </c>
      <c r="D27" s="94" t="s">
        <v>112</v>
      </c>
      <c r="E27" s="5" t="s">
        <v>575</v>
      </c>
      <c r="F27" s="217"/>
      <c r="G27" s="217"/>
      <c r="H27" s="217"/>
      <c r="I27" s="217"/>
      <c r="J27" s="458">
        <v>5000</v>
      </c>
      <c r="K27" s="217"/>
      <c r="L27" s="217"/>
      <c r="M27" s="217"/>
      <c r="N27" s="217"/>
      <c r="O27" s="217"/>
      <c r="P27" s="217"/>
      <c r="Q27" s="217"/>
      <c r="R27" s="217"/>
      <c r="S27" s="217"/>
      <c r="T27" s="217"/>
      <c r="U27" s="217"/>
      <c r="V27" s="217"/>
      <c r="W27" s="484"/>
      <c r="X27" s="4">
        <f t="shared" si="0"/>
        <v>5000</v>
      </c>
      <c r="Y27" s="32"/>
      <c r="Z27" s="256">
        <v>3800</v>
      </c>
      <c r="AA27" s="2"/>
      <c r="AB27" s="2"/>
    </row>
    <row r="28" spans="1:28" s="12" customFormat="1" ht="25.5" x14ac:dyDescent="0.2">
      <c r="A28" s="240" t="s">
        <v>1064</v>
      </c>
      <c r="B28" s="381" t="s">
        <v>755</v>
      </c>
      <c r="C28" s="344" t="s">
        <v>171</v>
      </c>
      <c r="D28" s="382" t="s">
        <v>123</v>
      </c>
      <c r="E28" s="344" t="s">
        <v>1534</v>
      </c>
      <c r="F28" s="217"/>
      <c r="G28" s="217"/>
      <c r="H28" s="217"/>
      <c r="I28" s="217"/>
      <c r="J28" s="217"/>
      <c r="K28" s="217"/>
      <c r="L28" s="217"/>
      <c r="M28" s="519">
        <v>500</v>
      </c>
      <c r="N28" s="217"/>
      <c r="O28" s="217"/>
      <c r="P28" s="217"/>
      <c r="Q28" s="217"/>
      <c r="R28" s="217"/>
      <c r="S28" s="217"/>
      <c r="T28" s="217"/>
      <c r="U28" s="217"/>
      <c r="V28" s="217"/>
      <c r="W28" s="484"/>
      <c r="X28" s="4">
        <f t="shared" si="0"/>
        <v>500</v>
      </c>
      <c r="Y28" s="32"/>
      <c r="Z28" s="256">
        <v>1233</v>
      </c>
      <c r="AA28" s="2"/>
      <c r="AB28" s="2"/>
    </row>
    <row r="29" spans="1:28" s="12" customFormat="1" ht="47.25" x14ac:dyDescent="0.2">
      <c r="A29" s="152" t="s">
        <v>1264</v>
      </c>
      <c r="B29" s="407" t="s">
        <v>748</v>
      </c>
      <c r="C29" s="139" t="s">
        <v>1518</v>
      </c>
      <c r="D29" s="137" t="s">
        <v>110</v>
      </c>
      <c r="E29" s="137" t="s">
        <v>575</v>
      </c>
      <c r="F29" s="503">
        <v>40000</v>
      </c>
      <c r="G29" s="217"/>
      <c r="H29" s="217"/>
      <c r="I29" s="217"/>
      <c r="J29" s="217"/>
      <c r="K29" s="217"/>
      <c r="L29" s="217"/>
      <c r="M29" s="217"/>
      <c r="N29" s="217"/>
      <c r="O29" s="217"/>
      <c r="P29" s="217"/>
      <c r="Q29" s="217"/>
      <c r="R29" s="217"/>
      <c r="S29" s="217"/>
      <c r="T29" s="217"/>
      <c r="U29" s="217"/>
      <c r="V29" s="217"/>
      <c r="W29" s="484"/>
      <c r="X29" s="4">
        <f t="shared" si="0"/>
        <v>40000</v>
      </c>
      <c r="Y29" s="32"/>
      <c r="Z29" s="256">
        <v>2130</v>
      </c>
      <c r="AA29" s="2"/>
      <c r="AB29" s="2"/>
    </row>
    <row r="30" spans="1:28" s="12" customFormat="1" ht="63" x14ac:dyDescent="0.2">
      <c r="A30" s="152" t="s">
        <v>1264</v>
      </c>
      <c r="B30" s="154" t="s">
        <v>169</v>
      </c>
      <c r="C30" s="149" t="s">
        <v>166</v>
      </c>
      <c r="D30" s="137" t="s">
        <v>110</v>
      </c>
      <c r="E30" s="152" t="s">
        <v>821</v>
      </c>
      <c r="F30" s="503">
        <v>500000</v>
      </c>
      <c r="G30" s="217"/>
      <c r="H30" s="217"/>
      <c r="I30" s="217"/>
      <c r="J30" s="217"/>
      <c r="K30" s="217"/>
      <c r="L30" s="217"/>
      <c r="M30" s="217"/>
      <c r="N30" s="217"/>
      <c r="O30" s="217"/>
      <c r="P30" s="217"/>
      <c r="Q30" s="217"/>
      <c r="R30" s="217"/>
      <c r="S30" s="217"/>
      <c r="T30" s="217"/>
      <c r="U30" s="217"/>
      <c r="V30" s="217"/>
      <c r="W30" s="484"/>
      <c r="X30" s="4">
        <f t="shared" si="0"/>
        <v>500000</v>
      </c>
      <c r="Y30" s="32"/>
      <c r="Z30" s="256">
        <v>2900</v>
      </c>
      <c r="AA30" s="2"/>
      <c r="AB30" s="2"/>
    </row>
    <row r="31" spans="1:28" s="12" customFormat="1" ht="47.25" x14ac:dyDescent="0.2">
      <c r="A31" s="152" t="s">
        <v>1264</v>
      </c>
      <c r="B31" s="67" t="s">
        <v>1519</v>
      </c>
      <c r="C31" s="230" t="s">
        <v>1520</v>
      </c>
      <c r="D31" s="152" t="s">
        <v>112</v>
      </c>
      <c r="E31" s="137" t="s">
        <v>575</v>
      </c>
      <c r="F31" s="520">
        <v>5000</v>
      </c>
      <c r="G31" s="217"/>
      <c r="H31" s="217"/>
      <c r="I31" s="217"/>
      <c r="J31" s="217"/>
      <c r="K31" s="217"/>
      <c r="L31" s="217"/>
      <c r="M31" s="217"/>
      <c r="N31" s="217"/>
      <c r="O31" s="217"/>
      <c r="P31" s="217"/>
      <c r="Q31" s="217"/>
      <c r="R31" s="217"/>
      <c r="S31" s="217"/>
      <c r="T31" s="217"/>
      <c r="U31" s="217"/>
      <c r="V31" s="217"/>
      <c r="W31" s="484"/>
      <c r="X31" s="4">
        <f t="shared" si="0"/>
        <v>5000</v>
      </c>
      <c r="Y31" s="32"/>
      <c r="Z31" s="32">
        <v>0</v>
      </c>
      <c r="AA31" s="2"/>
      <c r="AB31" s="2"/>
    </row>
    <row r="32" spans="1:28" s="12" customFormat="1" ht="47.25" x14ac:dyDescent="0.2">
      <c r="A32" s="152" t="s">
        <v>1264</v>
      </c>
      <c r="B32" s="407" t="s">
        <v>1559</v>
      </c>
      <c r="C32" s="139" t="s">
        <v>117</v>
      </c>
      <c r="D32" s="137" t="s">
        <v>110</v>
      </c>
      <c r="E32" s="137" t="s">
        <v>575</v>
      </c>
      <c r="F32" s="503">
        <v>3000</v>
      </c>
      <c r="G32" s="217"/>
      <c r="H32" s="217"/>
      <c r="I32" s="217"/>
      <c r="J32" s="217"/>
      <c r="K32" s="217"/>
      <c r="L32" s="217"/>
      <c r="M32" s="217"/>
      <c r="N32" s="217"/>
      <c r="O32" s="217"/>
      <c r="P32" s="217"/>
      <c r="Q32" s="217"/>
      <c r="R32" s="217"/>
      <c r="S32" s="217"/>
      <c r="T32" s="217"/>
      <c r="U32" s="217"/>
      <c r="V32" s="217"/>
      <c r="W32" s="484"/>
      <c r="X32" s="4">
        <f t="shared" si="0"/>
        <v>3000</v>
      </c>
      <c r="Y32" s="32"/>
      <c r="Z32" s="32">
        <v>0</v>
      </c>
      <c r="AA32" s="2"/>
      <c r="AB32" s="2"/>
    </row>
  </sheetData>
  <sortState ref="A2:AB15">
    <sortCondition ref="B2:B15"/>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g1bs</vt:lpstr>
      <vt:lpstr>g2bs</vt:lpstr>
      <vt:lpstr>G1 chuẩn </vt:lpstr>
      <vt:lpstr>G2 chuẩn</vt:lpstr>
      <vt:lpstr>G3 chuẩn</vt:lpstr>
      <vt:lpstr>g3 bs</vt:lpstr>
      <vt:lpstr>g4bs</vt:lpstr>
      <vt:lpstr>G4 chuẩn</vt:lpstr>
      <vt:lpstr>g5bs</vt:lpstr>
      <vt:lpstr>G5 chuẩn</vt:lpstr>
      <vt:lpstr>G6</vt:lpstr>
      <vt:lpstr>Goi 7</vt:lpstr>
      <vt:lpstr>g7abs</vt:lpstr>
      <vt:lpstr>Goi 8A</vt:lpstr>
      <vt:lpstr>Goi 8B</vt:lpstr>
      <vt:lpstr>'G2 chuẩn'!Print_Titles</vt:lpstr>
      <vt:lpstr>'G3 chuẩn'!Print_Titles</vt:lpstr>
      <vt:lpstr>'G4 chuẩn'!Print_Titles</vt:lpstr>
      <vt:lpstr>'G5 chuẩn'!Print_Titles</vt:lpstr>
      <vt:lpstr>'Goi 7'!Print_Titles</vt:lpstr>
      <vt:lpstr>'Goi 8A'!Print_Titles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zZKjtaroZz</dc:creator>
  <cp:lastModifiedBy>hp</cp:lastModifiedBy>
  <cp:lastPrinted>2019-08-30T01:43:38Z</cp:lastPrinted>
  <dcterms:created xsi:type="dcterms:W3CDTF">1996-10-14T23:33:28Z</dcterms:created>
  <dcterms:modified xsi:type="dcterms:W3CDTF">2019-09-05T01:47:52Z</dcterms:modified>
  <cp:contentStatus/>
</cp:coreProperties>
</file>